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60" documentId="13_ncr:1_{F6CB121F-512D-4AA6-A0C1-0FB36C537598}" xr6:coauthVersionLast="47" xr6:coauthVersionMax="47" xr10:uidLastSave="{B91E4A59-7B10-4452-B35A-D012987D3D9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B4" i="5"/>
  <c r="B5" i="5"/>
  <c r="B6" i="5"/>
  <c r="B7" i="5"/>
  <c r="B8" i="5"/>
  <c r="B9" i="5"/>
  <c r="B10" i="5"/>
  <c r="B11" i="5"/>
  <c r="B12" i="5"/>
  <c r="B13" i="5"/>
  <c r="B14" i="5"/>
  <c r="B15" i="5"/>
  <c r="B16" i="5"/>
  <c r="B17" i="5"/>
  <c r="B18" i="5"/>
  <c r="B19" i="5"/>
  <c r="B20" i="5"/>
  <c r="B21" i="5"/>
  <c r="B22" i="5"/>
  <c r="B23" i="5"/>
  <c r="B24" i="5"/>
  <c r="B25"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<sst xmlns="http://schemas.openxmlformats.org/spreadsheetml/2006/main" count="178593" uniqueCount="39081">
  <si>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</si>
  <si>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</si>
  <si>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</si>
  <si>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</si>
  <si>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</si>
  <si>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</si>
  <si>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</si>
  <si>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</si>
  <si>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</si>
  <si>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</si>
  <si>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</si>
  <si>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</si>
  <si>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</si>
  <si>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</si>
  <si>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</si>
  <si>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</si>
  <si>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</si>
  <si>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</si>
  <si>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</si>
  <si>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</si>
  <si>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</si>
  <si>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</si>
  <si>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</si>
  <si>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</si>
  <si>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</si>
  <si>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</si>
  <si>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</si>
  <si>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</si>
  <si>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</si>
  <si>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</si>
  <si>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</si>
  <si>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</si>
  <si>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</si>
  <si>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</si>
  <si>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</si>
  <si>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</si>
  <si>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</si>
  <si>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</si>
  <si>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</si>
  <si>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</si>
  <si>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</si>
  <si>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</si>
  <si>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</si>
  <si>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</si>
  <si>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</si>
  <si>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</si>
  <si>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</si>
  <si>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</si>
  <si>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</si>
  <si>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</si>
  <si>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</si>
  <si>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</si>
  <si>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</si>
  <si>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</si>
  <si>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</si>
  <si>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</si>
  <si>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</si>
  <si>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</si>
  <si>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</si>
  <si>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</si>
  <si>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</si>
  <si>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</si>
  <si>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</si>
  <si>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</si>
  <si>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</si>
  <si>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</si>
  <si>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</si>
  <si>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</si>
  <si>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</si>
  <si>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</si>
  <si>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</si>
  <si>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</si>
  <si>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</si>
  <si>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</si>
  <si>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</si>
  <si>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</si>
  <si>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</si>
  <si>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</si>
  <si>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</si>
  <si>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</si>
  <si>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</si>
  <si>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</si>
  <si>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</si>
  <si>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</si>
  <si>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</si>
  <si>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</si>
  <si>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</si>
  <si>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</si>
  <si>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</si>
  <si>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</si>
  <si>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</si>
  <si>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</si>
  <si>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</si>
  <si>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</si>
  <si>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</si>
  <si>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</si>
  <si>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</si>
  <si>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</si>
  <si>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</si>
  <si>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</si>
  <si>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</si>
  <si>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</si>
  <si>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</si>
  <si>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</si>
  <si>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</si>
  <si>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</si>
  <si>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</si>
  <si>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</si>
  <si>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</si>
  <si>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</si>
  <si>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</si>
  <si>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</si>
  <si>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</si>
  <si>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</si>
  <si>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</si>
  <si>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</si>
  <si>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</si>
  <si>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</si>
  <si>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</si>
  <si>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</si>
  <si>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</si>
  <si>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</si>
  <si>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</si>
  <si>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</si>
  <si>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</si>
  <si>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</si>
  <si>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</si>
  <si>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</si>
  <si>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</si>
  <si>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</si>
  <si>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</si>
  <si>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</si>
  <si>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</si>
  <si>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</si>
  <si>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</si>
  <si>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</si>
  <si>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</si>
  <si>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</si>
  <si>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</si>
  <si>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</si>
  <si>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</si>
  <si>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</si>
  <si>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</si>
  <si>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</si>
  <si>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</si>
  <si>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</si>
  <si>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</si>
  <si>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</si>
  <si>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</si>
  <si>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</si>
  <si>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</si>
  <si>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</si>
  <si>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</si>
  <si>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</si>
  <si>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</si>
  <si>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</si>
  <si>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</si>
  <si>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</si>
  <si>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</si>
  <si>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</si>
  <si>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</si>
  <si>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</si>
  <si>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</si>
  <si>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</si>
  <si>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</si>
  <si>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</si>
  <si>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</si>
  <si>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</si>
  <si>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</si>
  <si>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</si>
  <si>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</si>
  <si>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</si>
  <si>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</si>
  <si>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</si>
  <si>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</si>
  <si>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</si>
  <si>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</si>
  <si>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</si>
  <si>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</si>
  <si>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</si>
  <si>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</si>
  <si>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</si>
  <si>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</si>
  <si>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</si>
  <si>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</si>
  <si>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</si>
  <si>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</si>
  <si>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</si>
  <si>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</si>
  <si>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</si>
  <si>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</si>
  <si>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</si>
  <si>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</si>
  <si>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</si>
  <si>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</si>
  <si>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</si>
  <si>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</si>
  <si>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</si>
  <si>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</si>
  <si>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</si>
  <si>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</si>
  <si>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</si>
  <si>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</si>
  <si>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</si>
  <si>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</si>
  <si>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</si>
  <si>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</si>
  <si>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</si>
  <si>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</si>
  <si>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</si>
  <si>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</si>
  <si>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</si>
  <si>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</si>
  <si>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</si>
  <si>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</si>
  <si>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</si>
  <si>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</si>
  <si>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</si>
  <si>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</si>
  <si>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</si>
  <si>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</si>
  <si>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</si>
  <si>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</si>
  <si>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</si>
  <si>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</si>
  <si>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</si>
  <si>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</si>
  <si>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</si>
  <si>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</si>
  <si>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</si>
  <si>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</si>
  <si>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</si>
  <si>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</si>
  <si>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</si>
  <si>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</si>
  <si>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</si>
  <si>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</si>
  <si>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</si>
  <si>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</si>
  <si>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</si>
  <si>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</si>
  <si>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</si>
  <si>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</si>
  <si>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</si>
  <si>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</si>
  <si>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</si>
  <si>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</si>
  <si>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</si>
  <si>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</si>
  <si>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</si>
  <si>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</si>
  <si>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</si>
  <si>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</si>
  <si>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</si>
  <si>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</si>
  <si>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</si>
  <si>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</si>
  <si>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</si>
  <si>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</si>
  <si>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</si>
  <si>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</si>
  <si>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</si>
  <si>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</si>
  <si>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</si>
  <si>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</si>
  <si>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</si>
  <si>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</si>
  <si>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</si>
  <si>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</si>
  <si>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</si>
  <si>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</si>
  <si>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</si>
  <si>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</si>
  <si>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</si>
  <si>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</si>
  <si>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</si>
  <si>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</si>
  <si>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</si>
  <si>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</si>
  <si>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</si>
  <si>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</si>
  <si>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</si>
  <si>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</si>
  <si>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</si>
  <si>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</si>
  <si>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</si>
  <si>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</si>
  <si>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</si>
  <si>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</si>
  <si>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</si>
  <si>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</si>
  <si>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</si>
  <si>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</si>
  <si>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</si>
  <si>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</si>
  <si>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</si>
  <si>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</si>
  <si>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</si>
  <si>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</si>
  <si>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</si>
  <si>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</si>
  <si>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</si>
  <si>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</si>
  <si>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</si>
  <si>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</si>
  <si>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</si>
  <si>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</si>
  <si>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</si>
  <si>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</si>
  <si>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</si>
  <si>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</si>
  <si>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</si>
  <si>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</si>
  <si>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</si>
  <si>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</si>
  <si>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</si>
  <si>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</si>
  <si>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</si>
  <si>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</si>
  <si>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</si>
  <si>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</si>
  <si>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</si>
  <si>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</si>
  <si>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</si>
  <si>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</si>
  <si>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</si>
  <si>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</si>
  <si>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</si>
  <si>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</si>
  <si>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</si>
  <si>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</si>
  <si>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</si>
  <si>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</si>
  <si>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</si>
  <si>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</si>
  <si>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</si>
  <si>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</si>
  <si>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</si>
  <si>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</si>
  <si>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</si>
  <si>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</si>
  <si>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</si>
  <si>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</si>
  <si>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</si>
  <si>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</si>
  <si>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</si>
  <si>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</si>
  <si>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</si>
  <si>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</si>
  <si>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</si>
  <si>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</si>
  <si>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</si>
  <si>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</si>
  <si>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</si>
  <si>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</si>
  <si>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</si>
  <si>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</si>
  <si>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</si>
  <si>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</si>
  <si>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</si>
  <si>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</si>
  <si>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</si>
  <si>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</si>
  <si>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</si>
  <si>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</si>
  <si>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</si>
  <si>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</si>
  <si>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</si>
  <si>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</si>
  <si>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</si>
  <si>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</si>
  <si>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</si>
  <si>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</si>
  <si>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</si>
  <si>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</si>
  <si>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</si>
  <si>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</si>
  <si>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</si>
  <si>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</si>
  <si>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</si>
  <si>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</si>
  <si>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</si>
  <si>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</si>
  <si>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</si>
  <si>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</si>
  <si>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</si>
  <si>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</si>
  <si>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</si>
  <si>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</si>
  <si>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</si>
  <si>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</si>
  <si>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</si>
  <si>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</si>
  <si>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</si>
  <si>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</si>
  <si>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</si>
  <si>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</si>
  <si>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</si>
  <si>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</si>
  <si>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</si>
  <si>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</si>
  <si>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</si>
  <si>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</si>
  <si>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</si>
  <si>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</si>
  <si>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</si>
  <si>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</si>
  <si>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</si>
  <si>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</si>
  <si>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</si>
  <si>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</si>
  <si>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</si>
  <si>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</si>
  <si>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</si>
  <si>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</si>
  <si>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</si>
  <si>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</si>
  <si>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</si>
  <si>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</si>
  <si>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</si>
  <si>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</si>
  <si>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</si>
  <si>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</si>
  <si>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</si>
  <si>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</si>
  <si>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</si>
  <si>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</si>
  <si>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</si>
  <si>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</si>
  <si>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</si>
  <si>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</si>
  <si>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</si>
  <si>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</si>
  <si>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</si>
  <si>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</si>
  <si>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</si>
  <si>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</si>
  <si>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</si>
  <si>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</si>
  <si>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</si>
  <si>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</si>
  <si>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</si>
  <si>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</si>
  <si>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</si>
  <si>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</si>
  <si>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</si>
  <si>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</si>
  <si>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</si>
  <si>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</si>
  <si>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</si>
  <si>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</si>
  <si>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</si>
  <si>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</si>
  <si>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</si>
  <si>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</si>
  <si>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</si>
  <si>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</si>
  <si>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</si>
  <si>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</si>
  <si>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</si>
  <si>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</si>
  <si>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</si>
  <si>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</si>
  <si>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</si>
  <si>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</si>
  <si>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</si>
  <si>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</si>
  <si>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</si>
  <si>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</si>
  <si>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</si>
  <si>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</si>
  <si>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</si>
  <si>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</si>
  <si>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</si>
  <si>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</si>
  <si>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</si>
  <si>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</si>
  <si>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</si>
  <si>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</si>
  <si>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</si>
  <si>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</si>
  <si>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</si>
  <si>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</si>
  <si>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</si>
  <si>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</si>
  <si>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</si>
  <si>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</si>
  <si>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</si>
  <si>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</si>
  <si>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</si>
  <si>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</si>
  <si>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</si>
  <si>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</si>
  <si>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</si>
  <si>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</si>
  <si>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</si>
  <si>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</si>
  <si>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</si>
  <si>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</si>
  <si>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</si>
  <si>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</si>
  <si>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</si>
  <si>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</si>
  <si>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</si>
  <si>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</si>
  <si>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</si>
  <si>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</si>
  <si>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</si>
  <si>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</si>
  <si>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</si>
  <si>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</si>
  <si>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</si>
  <si>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</si>
  <si>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</si>
  <si>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</si>
  <si>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</si>
  <si>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</si>
  <si>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</si>
  <si>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</si>
  <si>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</si>
  <si>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</si>
  <si>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</si>
  <si>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</si>
  <si>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</si>
  <si>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</si>
  <si>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</si>
  <si>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</si>
  <si>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</si>
  <si>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</si>
  <si>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</si>
  <si>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</si>
  <si>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</si>
  <si>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</si>
  <si>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</si>
  <si>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</si>
  <si>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</si>
  <si>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</si>
  <si>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</si>
  <si>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</si>
  <si>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</si>
  <si>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</si>
  <si>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</si>
  <si>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</si>
  <si>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</si>
  <si>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</si>
  <si>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</si>
  <si>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</si>
  <si>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</si>
  <si>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</si>
  <si>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</si>
  <si>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</si>
  <si>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</si>
  <si>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</si>
  <si>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</si>
  <si>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</si>
  <si>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</si>
  <si>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</si>
  <si>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</si>
  <si>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</si>
  <si>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</si>
  <si>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</si>
  <si>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</si>
  <si>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</si>
  <si>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</si>
  <si>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</si>
  <si>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</si>
  <si>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</si>
  <si>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</si>
  <si>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</si>
  <si>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</si>
  <si>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</si>
  <si>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</si>
  <si>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</si>
  <si>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</si>
  <si>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</si>
  <si>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</si>
  <si>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</si>
  <si>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</si>
  <si>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</si>
  <si>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</si>
  <si>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</si>
  <si>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</si>
  <si>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</si>
  <si>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</si>
  <si>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</si>
  <si>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</si>
  <si>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</si>
  <si>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</si>
  <si>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</si>
  <si>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</si>
  <si>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</si>
  <si>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</si>
  <si>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</si>
  <si>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</si>
  <si>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</si>
  <si>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</si>
  <si>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</si>
  <si>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</si>
  <si>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</si>
  <si>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</si>
  <si>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</si>
  <si>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</si>
  <si>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</si>
  <si>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</si>
  <si>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</si>
  <si>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</si>
  <si>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</si>
  <si>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</si>
  <si>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</si>
  <si>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</si>
  <si>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</si>
  <si>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</si>
  <si>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</si>
  <si>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</si>
  <si>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</si>
  <si>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</si>
  <si>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</si>
  <si>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</si>
  <si>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</si>
  <si>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</si>
  <si>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</si>
  <si>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</si>
  <si>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</si>
  <si>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</si>
  <si>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</si>
  <si>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</si>
  <si>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</si>
  <si>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</si>
  <si>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</si>
  <si>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</si>
  <si>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</si>
  <si>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</si>
  <si>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</si>
  <si>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</si>
  <si>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</si>
  <si>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</si>
  <si>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</si>
  <si>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</si>
  <si>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</si>
  <si>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</si>
  <si>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</si>
  <si>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</si>
  <si>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</si>
  <si>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</si>
  <si>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</si>
  <si>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</si>
  <si>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</si>
  <si>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</si>
  <si>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</si>
  <si>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</si>
  <si>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</si>
  <si>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</si>
  <si>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</si>
  <si>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</si>
  <si>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</si>
  <si>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</si>
  <si>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</si>
  <si>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</si>
  <si>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</si>
  <si>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</si>
  <si>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</si>
  <si>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</si>
  <si>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</si>
  <si>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</si>
  <si>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</si>
  <si>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</si>
  <si>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</si>
  <si>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</si>
  <si>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</si>
  <si>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</si>
  <si>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</si>
  <si>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</si>
  <si>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</si>
  <si>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</si>
  <si>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</si>
  <si>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</si>
  <si>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</si>
  <si>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</si>
  <si>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</si>
  <si>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</si>
  <si>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</si>
  <si>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</si>
  <si>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</si>
  <si>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</si>
  <si>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</si>
  <si>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</si>
  <si>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</si>
  <si>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</si>
  <si>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</si>
  <si>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</si>
  <si>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</si>
  <si>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</si>
  <si>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</si>
  <si>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</si>
  <si>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</si>
  <si>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</si>
  <si>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</si>
  <si>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</si>
  <si>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</si>
  <si>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</si>
  <si>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</si>
  <si>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</si>
  <si>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</si>
  <si>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</si>
  <si>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</si>
  <si>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</si>
  <si>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</si>
  <si>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</si>
  <si>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</si>
  <si>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</si>
  <si>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</si>
  <si>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</si>
  <si>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</si>
  <si>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</si>
  <si>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</si>
  <si>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</si>
  <si>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</si>
  <si>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</si>
  <si>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</si>
  <si>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</si>
  <si>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</si>
  <si>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</si>
  <si>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</si>
  <si>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</si>
  <si>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</si>
  <si>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</si>
  <si>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</si>
  <si>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</si>
  <si>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</si>
  <si>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</si>
  <si>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</si>
  <si>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</si>
  <si>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</si>
  <si>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</si>
  <si>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</si>
  <si>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</si>
  <si>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</si>
  <si>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</si>
  <si>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</si>
  <si>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</si>
  <si>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</si>
  <si>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</si>
  <si>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</si>
  <si>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</si>
  <si>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</si>
  <si>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</si>
  <si>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</si>
  <si>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</si>
  <si>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</si>
  <si>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</si>
  <si>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</si>
  <si>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</si>
  <si>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</si>
  <si>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</si>
  <si>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</si>
  <si>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</si>
  <si>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</si>
  <si>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</si>
  <si>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</si>
  <si>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</si>
  <si>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</si>
  <si>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</si>
  <si>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</si>
  <si>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</si>
  <si>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</si>
  <si>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</si>
  <si>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</si>
  <si>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</si>
  <si>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</si>
  <si>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</si>
  <si>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</si>
  <si>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</si>
  <si>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</si>
  <si>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</si>
  <si>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</si>
  <si>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</si>
  <si>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</si>
  <si>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</si>
  <si>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</si>
  <si>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</si>
  <si>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</si>
  <si>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</si>
  <si>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</si>
  <si>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</si>
  <si>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</si>
  <si>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</si>
  <si>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</si>
  <si>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</si>
  <si>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</si>
  <si>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</si>
  <si>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</si>
  <si>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</si>
  <si>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</si>
  <si>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</si>
  <si>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</si>
  <si>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</si>
  <si>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</si>
  <si>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</si>
  <si>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</si>
  <si>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</si>
  <si>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</si>
  <si>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</si>
  <si>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</si>
  <si>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</si>
  <si>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</si>
  <si>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</si>
  <si>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</si>
  <si>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</si>
  <si>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</si>
  <si>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</si>
  <si>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</si>
  <si>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</si>
  <si>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</si>
  <si>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</si>
  <si>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</si>
  <si>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</si>
  <si>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</si>
  <si>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</si>
  <si>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</si>
  <si>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</si>
  <si>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</si>
  <si>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</si>
  <si>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</si>
  <si>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</si>
  <si>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</si>
  <si>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</si>
  <si>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</si>
  <si>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</si>
  <si>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</si>
  <si>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</si>
  <si>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</si>
  <si>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</si>
  <si>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</si>
  <si>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</si>
  <si>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</si>
  <si>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</si>
  <si>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</si>
  <si>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</si>
  <si>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</si>
  <si>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</si>
  <si>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</si>
  <si>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</si>
  <si>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</si>
  <si>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</si>
  <si>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</si>
  <si>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</si>
  <si>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</si>
  <si>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</si>
  <si>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</si>
  <si>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</si>
  <si>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</si>
  <si>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</si>
  <si>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</si>
  <si>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</si>
  <si>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</si>
  <si>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</si>
  <si>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</si>
  <si>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</si>
  <si>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</si>
  <si>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</si>
  <si>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</si>
  <si>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</si>
  <si>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</si>
  <si>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</si>
  <si>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</si>
  <si>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</si>
  <si>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</si>
  <si>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</si>
  <si>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</si>
  <si>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</si>
  <si>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</si>
  <si>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</si>
  <si>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</si>
  <si>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</si>
  <si>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</si>
  <si>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</si>
  <si>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</si>
  <si>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</si>
  <si>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</si>
  <si>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</si>
  <si>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</si>
  <si>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</si>
  <si>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</si>
  <si>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</si>
  <si>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</si>
  <si>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</si>
  <si>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</si>
  <si>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</si>
  <si>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</si>
  <si>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</si>
  <si>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</si>
  <si>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</si>
  <si>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</si>
  <si>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</si>
  <si>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</si>
  <si>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</si>
  <si>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</si>
  <si>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</si>
  <si>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</si>
  <si>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</si>
  <si>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</si>
  <si>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</si>
  <si>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</si>
  <si>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</si>
  <si>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</si>
  <si>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</si>
  <si>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</si>
  <si>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</si>
  <si>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</si>
  <si>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</si>
  <si>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</si>
  <si>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</si>
  <si>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</si>
  <si>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</si>
  <si>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</si>
  <si>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</si>
  <si>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</si>
  <si>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</si>
  <si>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</si>
  <si>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</si>
  <si>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</si>
  <si>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</si>
  <si>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</si>
  <si>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</si>
  <si>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</si>
  <si>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</si>
  <si>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</si>
  <si>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</si>
  <si>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</si>
  <si>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</si>
  <si>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</si>
  <si>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</si>
  <si>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</si>
  <si>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</si>
  <si>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</si>
  <si>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</si>
  <si>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</si>
  <si>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</si>
  <si>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</si>
  <si>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</si>
  <si>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</si>
  <si>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</si>
  <si>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</si>
  <si>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</si>
  <si>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</si>
  <si>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</si>
  <si>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</si>
  <si>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</si>
  <si>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</si>
  <si>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</si>
  <si>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</si>
  <si>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</si>
  <si>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</si>
  <si>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</si>
  <si>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</si>
  <si>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</si>
  <si>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</si>
  <si>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</si>
  <si>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</si>
  <si>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</si>
  <si>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</si>
  <si>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</si>
  <si>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</si>
  <si>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</si>
  <si>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</si>
  <si>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</si>
  <si>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</si>
  <si>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</si>
  <si>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</si>
  <si>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</si>
  <si>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</si>
  <si>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</si>
  <si>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</si>
  <si>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</si>
  <si>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</si>
  <si>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</si>
  <si>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</si>
  <si>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</si>
  <si>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</si>
  <si>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</si>
  <si>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</si>
  <si>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</si>
  <si>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</si>
  <si>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</si>
  <si>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</si>
  <si>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</si>
  <si>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</si>
  <si>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</si>
  <si>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</si>
  <si>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</si>
  <si>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</si>
  <si>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</si>
  <si>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</si>
  <si>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</si>
  <si>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</si>
  <si>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</si>
  <si>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</si>
  <si>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</si>
  <si>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</si>
  <si>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</si>
  <si>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</si>
  <si>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</si>
  <si>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</si>
  <si>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</si>
  <si>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</si>
  <si>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</si>
  <si>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</si>
  <si>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</si>
  <si>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</si>
  <si>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</si>
  <si>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</si>
  <si>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</si>
  <si>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</si>
  <si>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</si>
  <si>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</si>
  <si>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</si>
  <si>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</si>
  <si>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</si>
  <si>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</si>
  <si>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</si>
  <si>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</si>
  <si>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</si>
  <si>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</si>
  <si>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</si>
  <si>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</si>
  <si>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</si>
  <si>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</si>
  <si>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</si>
  <si>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</si>
  <si>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</si>
  <si>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</si>
  <si>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</si>
  <si>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</si>
  <si>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</si>
  <si>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</si>
  <si>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</si>
  <si>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</si>
  <si>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</si>
  <si>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</si>
  <si>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</si>
  <si>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</si>
  <si>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</si>
  <si>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</si>
  <si>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</si>
  <si>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</si>
  <si>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</si>
  <si>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</si>
  <si>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</si>
  <si>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</si>
  <si>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</si>
  <si>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</si>
  <si>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</si>
  <si>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</si>
  <si>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</si>
  <si>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</si>
  <si>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</si>
  <si>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</si>
  <si>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</si>
  <si>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</si>
  <si>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</si>
  <si>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</si>
  <si>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</si>
  <si>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</si>
  <si>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</si>
  <si>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</si>
  <si>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</si>
  <si>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</si>
  <si>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</si>
  <si>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</si>
  <si>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</si>
  <si>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</si>
  <si>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</si>
  <si>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</si>
  <si>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</si>
  <si>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</si>
  <si>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</si>
  <si>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</si>
  <si>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</si>
  <si>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</si>
  <si>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</si>
  <si>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</si>
  <si>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</si>
  <si>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</si>
  <si>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</si>
  <si>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</si>
  <si>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</si>
  <si>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</si>
  <si>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</si>
  <si>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</si>
  <si>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</si>
  <si>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</si>
  <si>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</si>
  <si>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</si>
  <si>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</si>
  <si>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</si>
  <si>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</si>
  <si>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</si>
  <si>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</si>
  <si>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</si>
  <si>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</si>
  <si>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</si>
  <si>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</si>
  <si>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</si>
  <si>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</si>
  <si>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</si>
  <si>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</si>
  <si>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</si>
  <si>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</si>
  <si>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</si>
  <si>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</si>
  <si>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</si>
  <si>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</si>
  <si>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</si>
  <si>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</si>
  <si>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</si>
  <si>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</si>
  <si>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</si>
  <si>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</si>
  <si>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</si>
  <si>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</si>
  <si>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</si>
  <si>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</si>
  <si>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</si>
  <si>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</si>
  <si>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</si>
  <si>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</si>
  <si>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</si>
  <si>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</si>
  <si>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</si>
  <si>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</si>
  <si>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</si>
  <si>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</si>
  <si>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</si>
  <si>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</si>
  <si>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</si>
  <si>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</si>
  <si>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</si>
  <si>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</si>
  <si>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</si>
  <si>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</si>
  <si>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</si>
  <si>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</si>
  <si>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</si>
  <si>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</si>
  <si>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</si>
  <si>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</si>
  <si>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</si>
  <si>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</si>
  <si>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</si>
  <si>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</si>
  <si>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</si>
  <si>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</si>
  <si>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</si>
  <si>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</si>
  <si>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</si>
  <si>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</si>
  <si>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</si>
  <si>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</si>
  <si>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</si>
  <si>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</si>
  <si>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</si>
  <si>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</si>
  <si>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</si>
  <si>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</si>
  <si>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</si>
  <si>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</si>
  <si>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</si>
  <si>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</si>
  <si>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</si>
  <si>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</si>
  <si>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</si>
  <si>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</si>
  <si>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</si>
  <si>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</si>
  <si>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</si>
  <si>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</si>
  <si>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</si>
  <si>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</si>
  <si>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</si>
  <si>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</si>
  <si>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</si>
  <si>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</si>
  <si>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</si>
  <si>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</si>
  <si>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</si>
  <si>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</si>
  <si>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</si>
  <si>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</si>
  <si>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</si>
  <si>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</si>
  <si>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</si>
  <si>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</si>
  <si>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</si>
  <si>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</si>
  <si>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</si>
  <si>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</si>
  <si>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</si>
  <si>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</si>
  <si>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</si>
  <si>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</si>
  <si>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</si>
  <si>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</si>
  <si>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</si>
  <si>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</si>
  <si>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</si>
  <si>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</si>
  <si>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</si>
  <si>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</si>
  <si>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</si>
  <si>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</si>
  <si>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</si>
  <si>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</si>
  <si>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</si>
  <si>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</si>
  <si>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</si>
  <si>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</si>
  <si>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</si>
  <si>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</si>
  <si>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</si>
  <si>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</si>
  <si>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</si>
  <si>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</si>
  <si>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</si>
  <si>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</si>
  <si>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</si>
  <si>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</si>
  <si>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</si>
  <si>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</si>
  <si>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</si>
  <si>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</si>
  <si>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</si>
  <si>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</si>
  <si>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</si>
  <si>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</si>
  <si>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</si>
  <si>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</si>
  <si>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</si>
  <si>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</si>
  <si>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</si>
  <si>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</si>
  <si>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</si>
  <si>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</si>
  <si>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</si>
  <si>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</si>
  <si>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</si>
  <si>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</si>
  <si>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</si>
  <si>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</si>
  <si>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</si>
  <si>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</si>
  <si>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</si>
  <si>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</si>
  <si>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</si>
  <si>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</si>
  <si>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</si>
  <si>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</si>
  <si>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</si>
  <si>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</si>
  <si>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</si>
  <si>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</si>
  <si>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</si>
  <si>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</si>
  <si>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</si>
  <si>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</si>
  <si>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</si>
  <si>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</si>
  <si>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</si>
  <si>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</si>
  <si>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</si>
  <si>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</si>
  <si>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</si>
  <si>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</si>
  <si>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</si>
  <si>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</si>
  <si>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</si>
  <si>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</si>
  <si>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</si>
  <si>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</si>
  <si>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</si>
  <si>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</si>
  <si>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</si>
  <si>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</si>
  <si>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</si>
  <si>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</si>
  <si>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</si>
  <si>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</si>
  <si>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</si>
  <si>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</si>
  <si>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</si>
  <si>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</si>
  <si>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</si>
  <si>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</si>
  <si>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</si>
  <si>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</si>
  <si>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</si>
  <si>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</si>
  <si>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</si>
  <si>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</si>
  <si>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</si>
  <si>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</si>
  <si>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</si>
  <si>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</si>
  <si>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</si>
  <si>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</si>
  <si>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</si>
  <si>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</si>
  <si>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</si>
  <si>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</si>
  <si>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</si>
  <si>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</si>
  <si>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</si>
  <si>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</si>
  <si>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</si>
  <si>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</si>
  <si>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</si>
  <si>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</si>
  <si>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</si>
  <si>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</si>
  <si>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</si>
  <si>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</si>
  <si>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</si>
  <si>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</si>
  <si>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</si>
  <si>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</si>
  <si>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</si>
  <si>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</si>
  <si>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</si>
  <si>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</si>
  <si>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</si>
  <si>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</si>
  <si>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</si>
  <si>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</si>
  <si>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</si>
  <si>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</si>
  <si>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</si>
  <si>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</si>
  <si>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</si>
  <si>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</si>
  <si>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</si>
  <si>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</si>
  <si>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</si>
  <si>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</si>
  <si>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</si>
  <si>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</si>
  <si>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</si>
  <si>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</si>
  <si>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</si>
  <si>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</si>
  <si>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</si>
  <si>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</si>
  <si>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</si>
  <si>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</si>
  <si>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</si>
  <si>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</si>
  <si>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</si>
  <si>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</si>
  <si>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</si>
  <si>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</si>
  <si>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</si>
  <si>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</si>
  <si>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</si>
  <si>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</si>
  <si>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</si>
  <si>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</si>
  <si>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</si>
  <si>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</si>
  <si>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</si>
  <si>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</si>
  <si>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</si>
  <si>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</si>
  <si>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</si>
  <si>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</si>
  <si>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</si>
  <si>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</si>
  <si>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</si>
  <si>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</si>
  <si>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</si>
  <si>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</si>
  <si>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</si>
  <si>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</si>
  <si>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</si>
  <si>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</si>
  <si>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</si>
  <si>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</si>
  <si>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</si>
  <si>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</si>
  <si>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</si>
  <si>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</si>
  <si>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</si>
  <si>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</si>
  <si>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</si>
  <si>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</si>
  <si>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</si>
  <si>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</si>
  <si>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</si>
  <si>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</si>
  <si>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</si>
  <si>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</si>
  <si>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</si>
  <si>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</si>
  <si>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</si>
  <si>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</si>
  <si>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</si>
  <si>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</si>
  <si>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</si>
  <si>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</si>
  <si>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</si>
  <si>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</si>
  <si>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</si>
  <si>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</si>
  <si>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</si>
  <si>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</si>
  <si>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</si>
  <si>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</si>
  <si>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</si>
  <si>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</si>
  <si>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</si>
  <si>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</si>
  <si>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</si>
  <si>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</si>
  <si>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</si>
  <si>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</si>
  <si>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</si>
  <si>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</si>
  <si>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</si>
  <si>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</si>
  <si>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</si>
  <si>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</si>
  <si>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</si>
  <si>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</si>
  <si>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</si>
  <si>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</si>
  <si>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</si>
  <si>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</si>
  <si>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</si>
  <si>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</si>
  <si>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</si>
  <si>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</si>
  <si>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</si>
  <si>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</si>
  <si>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</si>
  <si>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</si>
  <si>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</si>
  <si>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</si>
  <si>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</si>
  <si>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</si>
  <si>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</si>
  <si>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</si>
  <si>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</si>
  <si>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</si>
  <si>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</si>
  <si>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</si>
  <si>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</si>
  <si>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</si>
  <si>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</si>
  <si>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</si>
  <si>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</si>
  <si>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</si>
  <si>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</si>
  <si>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</si>
  <si>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</si>
  <si>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</si>
  <si>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</si>
  <si>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</si>
  <si>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</si>
  <si>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</si>
  <si>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</si>
  <si>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</si>
  <si>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</si>
  <si>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</si>
  <si>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</si>
  <si>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</si>
  <si>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</si>
  <si>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</si>
  <si>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</si>
  <si>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</si>
  <si>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</si>
  <si>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</si>
  <si>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</si>
  <si>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</si>
  <si>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</si>
  <si>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</si>
  <si>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</si>
  <si>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</si>
  <si>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</si>
  <si>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</si>
  <si>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</si>
  <si>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</si>
  <si>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</si>
  <si>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</si>
  <si>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</si>
  <si>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</si>
  <si>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</si>
  <si>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</si>
  <si>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</si>
  <si>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</si>
  <si>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</si>
  <si>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</si>
  <si>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</si>
  <si>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</si>
  <si>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</si>
  <si>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</si>
  <si>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</si>
  <si>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</si>
  <si>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</si>
  <si>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</si>
  <si>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</si>
  <si>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</si>
  <si>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</si>
  <si>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</si>
  <si>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</si>
  <si>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</si>
  <si>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</si>
  <si>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</si>
  <si>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</si>
  <si>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</si>
  <si>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</si>
  <si>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</si>
  <si>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</si>
  <si>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</si>
  <si>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</si>
  <si>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</si>
  <si>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</si>
  <si>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</si>
  <si>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</si>
  <si>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</si>
  <si>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</si>
  <si>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</si>
  <si>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</si>
  <si>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</si>
  <si>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</si>
  <si>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</si>
  <si>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</si>
  <si>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</si>
  <si>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</si>
  <si>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</si>
  <si>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</si>
  <si>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</si>
  <si>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</si>
  <si>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</si>
  <si>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</si>
  <si>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</si>
  <si>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</si>
  <si>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</si>
  <si>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</si>
  <si>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</si>
  <si>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</si>
  <si>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</si>
  <si>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</si>
  <si>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</si>
  <si>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</si>
  <si>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</si>
  <si>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</si>
  <si>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</si>
  <si>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</si>
  <si>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</si>
  <si>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</si>
  <si>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</si>
  <si>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</si>
  <si>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</si>
  <si>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</si>
  <si>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</si>
  <si>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</si>
  <si>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</si>
  <si>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</si>
  <si>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</si>
  <si>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</si>
  <si>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</si>
  <si>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</si>
  <si>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</si>
  <si>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</si>
  <si>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</si>
  <si>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</si>
  <si>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</si>
  <si>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</si>
  <si>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</si>
  <si>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</si>
  <si>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</si>
  <si>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</si>
  <si>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</si>
  <si>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</si>
  <si>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</si>
  <si>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</si>
  <si>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</si>
  <si>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</si>
  <si>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</si>
  <si>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</si>
  <si>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</si>
  <si>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</si>
  <si>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</si>
  <si>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</si>
  <si>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</si>
  <si>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</si>
  <si>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</si>
  <si>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</si>
  <si>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</si>
  <si>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</si>
  <si>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</si>
  <si>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</si>
  <si>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</si>
  <si>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</si>
  <si>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</si>
  <si>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</si>
  <si>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</si>
  <si>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</si>
  <si>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</si>
  <si>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</si>
  <si>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</si>
  <si>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</si>
  <si>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</si>
  <si>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</si>
  <si>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</si>
  <si>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</si>
  <si>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</si>
  <si>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</si>
  <si>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</si>
  <si>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</si>
  <si>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</si>
  <si>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</si>
  <si>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</si>
  <si>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</si>
  <si>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</si>
  <si>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</si>
  <si>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</si>
  <si>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</si>
  <si>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</si>
  <si>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</si>
  <si>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</si>
  <si>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</si>
  <si>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</si>
  <si>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</si>
  <si>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</si>
  <si>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</si>
  <si>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</si>
  <si>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</si>
  <si>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</si>
  <si>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</si>
  <si>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</si>
  <si>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</si>
  <si>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</si>
  <si>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</si>
  <si>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</si>
  <si>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</si>
  <si>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</si>
  <si>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</si>
  <si>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</si>
  <si>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</si>
  <si>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</si>
  <si>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</si>
  <si>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</si>
  <si>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</si>
  <si>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</si>
  <si>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</si>
  <si>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</si>
  <si>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</si>
  <si>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</si>
  <si>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</si>
  <si>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</si>
  <si>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</si>
  <si>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</si>
  <si>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</si>
  <si>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</si>
  <si>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</si>
  <si>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</si>
  <si>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</si>
  <si>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</si>
  <si>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</si>
  <si>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</si>
  <si>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</si>
  <si>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</si>
  <si>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</si>
  <si>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</si>
  <si>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</si>
  <si>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</si>
  <si>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</si>
  <si>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</si>
  <si>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</si>
  <si>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</si>
  <si>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</si>
  <si>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</si>
  <si>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</si>
  <si>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</si>
  <si>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</si>
  <si>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</si>
  <si>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</si>
  <si>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</si>
  <si>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</si>
  <si>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</si>
  <si>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</si>
  <si>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</si>
  <si>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</si>
  <si>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</si>
  <si>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</si>
  <si>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</si>
  <si>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</si>
  <si>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</si>
  <si>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</si>
  <si>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</si>
  <si>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</si>
  <si>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</si>
  <si>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</si>
  <si>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</si>
  <si>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</si>
  <si>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</si>
  <si>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</si>
  <si>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</si>
  <si>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</si>
  <si>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</si>
  <si>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</si>
  <si>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</si>
  <si>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</si>
  <si>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</si>
  <si>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</si>
  <si>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</si>
  <si>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</si>
  <si>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</si>
  <si>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</si>
  <si>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</si>
  <si>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</si>
  <si>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</si>
  <si>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</si>
  <si>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</si>
  <si>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</si>
  <si>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</si>
  <si>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</si>
  <si>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</si>
  <si>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</si>
  <si>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</si>
  <si>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</si>
  <si>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</si>
  <si>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</si>
  <si>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</si>
  <si>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</si>
  <si>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</si>
  <si>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</si>
  <si>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</si>
  <si>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</si>
  <si>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</si>
  <si>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</si>
  <si>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</si>
  <si>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</si>
  <si>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</si>
  <si>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</si>
  <si>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</si>
  <si>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</si>
  <si>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</si>
  <si>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</si>
  <si>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</si>
  <si>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</si>
  <si>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</si>
  <si>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</si>
  <si>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</si>
  <si>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</si>
  <si>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</si>
  <si>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</si>
  <si>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</si>
  <si>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</si>
  <si>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</si>
  <si>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</si>
  <si>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</si>
  <si>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</si>
  <si>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</si>
  <si>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</si>
  <si>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</si>
  <si>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</si>
  <si>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</si>
  <si>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</si>
  <si>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</si>
  <si>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</si>
  <si>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</si>
  <si>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</si>
  <si>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</si>
  <si>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</si>
  <si>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</si>
  <si>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</si>
  <si>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</si>
  <si>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</si>
  <si>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</si>
  <si>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</si>
  <si>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</si>
  <si>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</si>
  <si>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</si>
  <si>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</si>
  <si>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</si>
  <si>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</si>
  <si>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</si>
  <si>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</si>
  <si>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</si>
  <si>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</si>
  <si>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</si>
  <si>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</si>
  <si>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</si>
  <si>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</si>
  <si>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</si>
  <si>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</si>
  <si>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</si>
  <si>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</si>
  <si>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</si>
  <si>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</si>
  <si>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</si>
  <si>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</si>
  <si>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</si>
  <si>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</si>
  <si>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</si>
  <si>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</si>
  <si>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</si>
  <si>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</si>
  <si>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</si>
  <si>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</si>
  <si>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</si>
  <si>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</si>
  <si>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</si>
  <si>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</si>
  <si>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</si>
  <si>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</si>
  <si>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</si>
  <si>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</si>
  <si>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</si>
  <si>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</si>
  <si>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</si>
  <si>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</si>
  <si>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</si>
  <si>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</si>
  <si>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</si>
  <si>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</si>
  <si>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</si>
  <si>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</si>
  <si>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</si>
  <si>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</si>
  <si>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</si>
  <si>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</si>
  <si>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</si>
  <si>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</si>
  <si>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</si>
  <si>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</si>
  <si>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</si>
  <si>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</si>
  <si>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</si>
  <si>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</si>
  <si>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</si>
  <si>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</si>
  <si>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</si>
  <si>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</si>
  <si>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</si>
  <si>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</si>
  <si>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</si>
  <si>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</si>
  <si>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</si>
  <si>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</si>
  <si>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</si>
  <si>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</si>
  <si>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</si>
  <si>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</si>
  <si>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</si>
  <si>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</si>
  <si>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</si>
  <si>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</si>
  <si>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</si>
  <si>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</si>
  <si>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</si>
  <si>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</si>
  <si>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</si>
  <si>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</si>
  <si>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</si>
  <si>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</si>
  <si>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</si>
  <si>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</si>
  <si>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</si>
  <si>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</si>
  <si>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</si>
  <si>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</si>
  <si>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</si>
  <si>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</si>
  <si>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</si>
  <si>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</si>
  <si>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</si>
  <si>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</si>
  <si>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</si>
  <si>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</si>
  <si>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</si>
  <si>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</si>
  <si>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</si>
  <si>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</si>
  <si>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</si>
  <si>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</si>
  <si>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</si>
  <si>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</si>
  <si>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</si>
  <si>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</si>
  <si>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</si>
  <si>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</si>
  <si>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</si>
  <si>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</si>
  <si>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</si>
  <si>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</si>
  <si>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</si>
  <si>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</si>
  <si>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</si>
  <si>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</si>
  <si>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</si>
  <si>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</si>
  <si>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</si>
  <si>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</si>
  <si>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</si>
  <si>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</si>
  <si>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</si>
  <si>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</si>
  <si>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</si>
  <si>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</si>
  <si>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</si>
  <si>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</si>
  <si>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</si>
  <si>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</si>
  <si>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</si>
  <si>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</si>
  <si>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</si>
  <si>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</si>
  <si>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</si>
  <si>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</si>
  <si>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</si>
  <si>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</si>
  <si>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</si>
  <si>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</si>
  <si>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</si>
  <si>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</si>
  <si>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</si>
  <si>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</si>
  <si>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</si>
  <si>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</si>
  <si>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</si>
  <si>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</si>
  <si>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</si>
  <si>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</si>
  <si>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</si>
  <si>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</si>
  <si>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</si>
  <si>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</si>
  <si>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</si>
  <si>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</si>
  <si>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</si>
  <si>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</si>
  <si>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</si>
  <si>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</si>
  <si>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</si>
  <si>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</si>
  <si>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</si>
  <si>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</si>
  <si>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</si>
  <si>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</si>
  <si>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</si>
  <si>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</si>
  <si>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</si>
  <si>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</si>
  <si>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</si>
  <si>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</si>
  <si>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</si>
  <si>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</si>
  <si>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</si>
  <si>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</si>
  <si>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</si>
  <si>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</si>
  <si>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</si>
  <si>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</si>
  <si>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</si>
  <si>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</si>
  <si>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</si>
  <si>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</si>
  <si>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</si>
  <si>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</si>
  <si>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</si>
  <si>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</si>
  <si>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</si>
  <si>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</si>
  <si>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</si>
  <si>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</si>
  <si>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</si>
  <si>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</si>
  <si>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</si>
  <si>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</si>
  <si>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</si>
  <si>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</si>
  <si>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</si>
  <si>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</si>
  <si>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</si>
  <si>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</si>
  <si>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</si>
  <si>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</si>
  <si>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</si>
  <si>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</si>
  <si>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</si>
  <si>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</si>
  <si>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</si>
  <si>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</si>
  <si>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</si>
  <si>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</si>
  <si>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</si>
  <si>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</si>
  <si>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</si>
  <si>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</si>
  <si>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</si>
  <si>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</si>
  <si>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</si>
  <si>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</si>
  <si>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</si>
  <si>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</si>
  <si>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</si>
  <si>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</si>
  <si>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</si>
  <si>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</si>
  <si>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</si>
  <si>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</si>
  <si>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</si>
  <si>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</si>
  <si>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</si>
  <si>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</si>
  <si>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</si>
  <si>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</si>
  <si>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</si>
  <si>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</si>
  <si>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</si>
  <si>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</si>
  <si>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</si>
  <si>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</si>
  <si>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</si>
  <si>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</si>
  <si>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</si>
  <si>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</si>
  <si>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</si>
  <si>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</si>
  <si>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</si>
  <si>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</si>
  <si>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</si>
  <si>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</si>
  <si>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</si>
  <si>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</si>
  <si>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</si>
  <si>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</si>
  <si>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</si>
  <si>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</si>
  <si>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</si>
  <si>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</si>
  <si>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</si>
  <si>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</si>
  <si>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</si>
  <si>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</si>
  <si>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</si>
  <si>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</si>
  <si>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</si>
  <si>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</si>
  <si>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</si>
  <si>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</si>
  <si>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</si>
  <si>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</si>
  <si>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</si>
  <si>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</si>
  <si>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</si>
  <si>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</si>
  <si>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</si>
  <si>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</si>
  <si>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</si>
  <si>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</si>
  <si>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</si>
  <si>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</si>
  <si>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</si>
  <si>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</si>
  <si>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</si>
  <si>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</si>
  <si>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</si>
  <si>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</si>
  <si>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</si>
  <si>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</si>
  <si>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</si>
  <si>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</si>
  <si>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</si>
  <si>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</si>
  <si>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</si>
  <si>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</si>
  <si>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</si>
  <si>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</si>
  <si>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</si>
  <si>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</si>
  <si>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</si>
  <si>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</si>
  <si>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</si>
  <si>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</si>
  <si>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</si>
  <si>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</si>
  <si>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</si>
  <si>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</si>
  <si>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</si>
  <si>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</si>
  <si>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</si>
  <si>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</si>
  <si>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</si>
  <si>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</si>
  <si>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</si>
  <si>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</si>
  <si>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</si>
  <si>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</si>
  <si>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</si>
  <si>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</si>
  <si>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</si>
  <si>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</si>
  <si>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</si>
  <si>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</si>
  <si>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</si>
  <si>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</si>
  <si>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</si>
  <si>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</si>
  <si>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</si>
  <si>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</si>
  <si>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</si>
  <si>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</si>
  <si>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</si>
  <si>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</si>
  <si>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</si>
  <si>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</si>
  <si>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</si>
  <si>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</si>
  <si>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</si>
  <si>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</si>
  <si>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</si>
  <si>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</si>
  <si>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</si>
  <si>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</si>
  <si>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</si>
  <si>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</si>
  <si>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</si>
  <si>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</si>
  <si>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</si>
  <si>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</si>
  <si>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</si>
  <si>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</si>
  <si>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</si>
  <si>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</si>
  <si>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</si>
  <si>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</si>
  <si>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</si>
  <si>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</si>
  <si>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</si>
  <si>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</si>
  <si>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</si>
  <si>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</si>
  <si>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</si>
  <si>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</si>
  <si>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</si>
  <si>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</si>
  <si>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</si>
  <si>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</si>
  <si>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</si>
  <si>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</si>
  <si>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</si>
  <si>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</si>
  <si>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</si>
  <si>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</si>
  <si>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</si>
  <si>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</si>
  <si>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</si>
  <si>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</si>
  <si>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</si>
  <si>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</si>
  <si>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</si>
  <si>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</si>
  <si>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</si>
  <si>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</si>
  <si>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</si>
  <si>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</si>
  <si>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</si>
  <si>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</si>
  <si>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</si>
  <si>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</si>
  <si>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</si>
  <si>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</si>
  <si>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</si>
  <si>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</si>
  <si>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</si>
  <si>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</si>
  <si>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</si>
  <si>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</si>
  <si>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</si>
  <si>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</si>
  <si>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</si>
  <si>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</si>
  <si>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</si>
  <si>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</si>
  <si>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</si>
  <si>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</si>
  <si>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</si>
  <si>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</si>
  <si>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</si>
  <si>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</si>
  <si>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</si>
  <si>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</si>
  <si>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</si>
  <si>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</si>
  <si>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</si>
  <si>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</si>
  <si>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</si>
  <si>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</si>
  <si>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</si>
  <si>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</si>
  <si>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</si>
  <si>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</si>
  <si>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</si>
  <si>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</si>
  <si>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</si>
  <si>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</si>
  <si>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</si>
  <si>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</si>
  <si>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</si>
  <si>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</si>
  <si>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</si>
  <si>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</si>
  <si>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</si>
  <si>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</si>
  <si>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</si>
  <si>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</si>
  <si>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</si>
  <si>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</si>
  <si>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</si>
  <si>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</si>
  <si>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</si>
  <si>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</si>
  <si>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</si>
  <si>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</si>
  <si>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</si>
  <si>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</si>
  <si>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</si>
  <si>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</si>
  <si>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</si>
  <si>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</si>
  <si>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</si>
  <si>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</si>
  <si>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</si>
  <si>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</si>
  <si>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</si>
  <si>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</si>
  <si>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</si>
  <si>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</si>
  <si>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</si>
  <si>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</si>
  <si>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</si>
  <si>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</si>
  <si>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</si>
  <si>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</si>
  <si>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</si>
  <si>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</si>
  <si>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</si>
  <si>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</si>
  <si>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</si>
  <si>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</si>
  <si>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</si>
  <si>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</si>
  <si>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</si>
  <si>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</si>
  <si>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</si>
  <si>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</si>
  <si>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</si>
  <si>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</si>
  <si>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</si>
  <si>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</si>
  <si>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</si>
  <si>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</si>
  <si>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</si>
  <si>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</si>
  <si>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</si>
  <si>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</si>
  <si>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</si>
  <si>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</si>
  <si>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</si>
  <si>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</si>
  <si>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</si>
  <si>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</si>
  <si>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</si>
  <si>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</si>
  <si>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</si>
  <si>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</si>
  <si>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</si>
  <si>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</si>
  <si>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</si>
  <si>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</si>
  <si>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</si>
  <si>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</si>
  <si>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</si>
  <si>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</si>
  <si>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</si>
  <si>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</si>
  <si>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</si>
  <si>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</si>
  <si>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</si>
  <si>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</si>
  <si>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</si>
  <si>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</si>
  <si>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</si>
  <si>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</si>
  <si>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</si>
  <si>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</si>
  <si>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</si>
  <si>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</si>
  <si>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</si>
  <si>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</si>
  <si>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</si>
  <si>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</si>
  <si>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</si>
  <si>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</si>
  <si>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</si>
  <si>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</si>
  <si>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</si>
  <si>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</si>
  <si>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</si>
  <si>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</si>
  <si>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</si>
  <si>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</si>
  <si>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</si>
  <si>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</si>
  <si>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</si>
  <si>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</si>
  <si>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</si>
  <si>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</si>
  <si>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</si>
  <si>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</si>
  <si>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</si>
  <si>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</si>
  <si>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</si>
  <si>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</si>
  <si>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</si>
  <si>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</si>
  <si>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</si>
  <si>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</si>
  <si>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</si>
  <si>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</si>
  <si>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</si>
  <si>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</si>
  <si>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</si>
  <si>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</si>
  <si>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</si>
  <si>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</si>
  <si>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</si>
  <si>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</si>
  <si>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</si>
  <si>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</si>
  <si>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</si>
  <si>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</si>
  <si>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</si>
  <si>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</si>
  <si>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</si>
  <si>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</si>
  <si>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</si>
  <si>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</si>
  <si>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</si>
  <si>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</si>
  <si>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</si>
  <si>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</si>
  <si>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</si>
  <si>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</si>
  <si>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</si>
  <si>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</si>
  <si>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</si>
  <si>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</si>
  <si>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</si>
  <si>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</si>
  <si>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</si>
  <si>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</si>
  <si>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</si>
  <si>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</si>
  <si>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</si>
  <si>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</si>
  <si>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</si>
  <si>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</si>
  <si>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</si>
  <si>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</si>
  <si>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</si>
  <si>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</si>
  <si>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</si>
  <si>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</si>
  <si>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</si>
  <si>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</si>
  <si>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</si>
  <si>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</si>
  <si>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</si>
  <si>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</si>
  <si>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</si>
  <si>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</si>
  <si>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</si>
  <si>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</si>
  <si>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</si>
  <si>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</si>
  <si>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</si>
  <si>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</si>
  <si>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</si>
  <si>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</si>
  <si>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</si>
  <si>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</si>
  <si>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</si>
  <si>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</si>
  <si>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</si>
  <si>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</si>
  <si>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</si>
  <si>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</si>
  <si>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</si>
  <si>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</si>
  <si>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</si>
  <si>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</si>
  <si>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</si>
  <si>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</si>
  <si>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</si>
  <si>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</si>
  <si>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</si>
  <si>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</si>
  <si>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</si>
  <si>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</si>
  <si>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</si>
  <si>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</si>
  <si>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</si>
  <si>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</si>
  <si>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</si>
  <si>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</si>
  <si>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</si>
  <si>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</si>
  <si>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</si>
  <si>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</si>
  <si>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</si>
  <si>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</si>
  <si>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</si>
  <si>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</si>
  <si>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</si>
  <si>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</si>
  <si>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</si>
  <si>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</si>
  <si>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</si>
  <si>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</si>
  <si>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</si>
  <si>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</si>
  <si>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</si>
  <si>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</si>
  <si>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</si>
  <si>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</si>
  <si>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</si>
  <si>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</si>
  <si>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</si>
  <si>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</si>
  <si>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</si>
  <si>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</si>
  <si>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</si>
  <si>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</si>
  <si>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</si>
  <si>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</si>
  <si>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</si>
  <si>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</si>
  <si>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</si>
  <si>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</si>
  <si>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</si>
  <si>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</si>
  <si>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</si>
  <si>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</si>
  <si>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</si>
  <si>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</si>
  <si>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</si>
  <si>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</si>
  <si>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</si>
  <si>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</si>
  <si>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</si>
  <si>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</si>
  <si>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</si>
  <si>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</si>
  <si>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</si>
  <si>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</si>
  <si>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</si>
  <si>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</si>
  <si>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</si>
  <si>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</si>
  <si>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</si>
  <si>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</si>
  <si>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</si>
  <si>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</si>
  <si>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</si>
  <si>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</si>
  <si>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</si>
  <si>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</si>
  <si>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</si>
  <si>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</si>
  <si>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</si>
  <si>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</si>
  <si>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</si>
  <si>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</si>
  <si>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</si>
  <si>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</si>
  <si>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</si>
  <si>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</si>
  <si>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</si>
  <si>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</si>
  <si>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</si>
  <si>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</si>
  <si>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</si>
  <si>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</si>
  <si>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</si>
  <si>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</si>
  <si>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</si>
  <si>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</si>
  <si>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</si>
  <si>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</si>
  <si>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</si>
  <si>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</si>
  <si>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</si>
  <si>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</si>
  <si>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</si>
  <si>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</si>
  <si>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</si>
  <si>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</si>
  <si>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</si>
  <si>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</si>
  <si>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</si>
  <si>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</si>
  <si>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</si>
  <si>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</si>
  <si>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</si>
  <si>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</si>
  <si>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</si>
  <si>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</si>
  <si>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</si>
  <si>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</si>
  <si>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</si>
  <si>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</si>
  <si>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</si>
  <si>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</si>
  <si>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</si>
  <si>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</si>
  <si>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</si>
  <si>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</si>
  <si>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</si>
  <si>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</si>
  <si>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</si>
  <si>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</si>
  <si>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</si>
  <si>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</si>
  <si>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</si>
  <si>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</si>
  <si>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</si>
  <si>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</si>
  <si>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</si>
  <si>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</si>
  <si>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</si>
  <si>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</si>
  <si>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</si>
  <si>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</si>
  <si>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</si>
  <si>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</si>
  <si>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</si>
  <si>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</si>
  <si>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</si>
  <si>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</si>
  <si>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</si>
  <si>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</si>
  <si>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</si>
  <si>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</si>
  <si>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</si>
  <si>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</si>
  <si>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</si>
  <si>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</si>
  <si>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</si>
  <si>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</si>
  <si>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</si>
  <si>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</si>
  <si>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</si>
  <si>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</si>
  <si>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</si>
  <si>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</si>
  <si>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</si>
  <si>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</si>
  <si>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</si>
  <si>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</si>
  <si>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</si>
  <si>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</si>
  <si>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</si>
  <si>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</si>
  <si>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</si>
  <si>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</si>
  <si>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</si>
  <si>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</si>
  <si>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</si>
  <si>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</si>
  <si>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</si>
  <si>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</si>
  <si>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</si>
  <si>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</si>
  <si>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</si>
  <si>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</si>
  <si>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</si>
  <si>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</si>
  <si>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</si>
  <si>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</si>
  <si>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</si>
  <si>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</si>
  <si>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</si>
  <si>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</si>
  <si>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</si>
  <si>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</si>
  <si>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</si>
  <si>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</si>
  <si>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</si>
  <si>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</si>
  <si>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</si>
  <si>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</si>
  <si>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</si>
  <si>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</si>
  <si>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</si>
  <si>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</si>
  <si>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</si>
  <si>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</si>
  <si>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</si>
  <si>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</si>
  <si>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</si>
  <si>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</si>
  <si>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</si>
  <si>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</si>
  <si>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</si>
  <si>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</si>
  <si>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</si>
  <si>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</si>
  <si>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</si>
  <si>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</si>
  <si>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</si>
  <si>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</si>
  <si>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</si>
  <si>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</si>
  <si>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</si>
  <si>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</si>
  <si>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</si>
  <si>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</si>
  <si>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</si>
  <si>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</si>
  <si>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</si>
  <si>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</si>
  <si>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</si>
  <si>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</si>
  <si>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</si>
  <si>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</si>
  <si>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</si>
  <si>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</si>
  <si>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</si>
  <si>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</si>
  <si>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</si>
  <si>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</si>
  <si>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</si>
  <si>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</si>
  <si>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</si>
  <si>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</si>
  <si>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</si>
  <si>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</si>
  <si>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</si>
  <si>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</si>
  <si>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</si>
  <si>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</si>
  <si>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</si>
  <si>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</si>
  <si>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</si>
  <si>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</si>
  <si>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</si>
  <si>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</si>
  <si>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</si>
  <si>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</si>
  <si>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</si>
  <si>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</si>
  <si>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</si>
  <si>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</si>
  <si>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</si>
  <si>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</si>
  <si>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</si>
  <si>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</si>
  <si>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</si>
  <si>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</si>
  <si>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</si>
  <si>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</si>
  <si>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</si>
  <si>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</si>
  <si>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</si>
  <si>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</si>
  <si>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</si>
  <si>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</si>
  <si>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</si>
  <si>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</si>
  <si>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</si>
  <si>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</si>
  <si>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</si>
  <si>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</si>
  <si>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</si>
  <si>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</si>
  <si>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</si>
  <si>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</si>
  <si>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</si>
  <si>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</si>
  <si>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</si>
  <si>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</si>
  <si>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</si>
  <si>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</si>
  <si>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</si>
  <si>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</si>
  <si>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</si>
  <si>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</si>
  <si>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</si>
  <si>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</si>
  <si>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</si>
  <si>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</si>
  <si>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</si>
  <si>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</si>
  <si>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</si>
  <si>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</si>
  <si>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</si>
  <si>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</si>
  <si>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</si>
  <si>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</si>
  <si>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</si>
  <si>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</si>
  <si>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</si>
  <si>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</si>
  <si>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</si>
  <si>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</si>
  <si>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</si>
  <si>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</si>
  <si>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</si>
  <si>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</si>
  <si>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</si>
  <si>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</si>
  <si>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</si>
  <si>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</si>
  <si>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</si>
  <si>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</si>
  <si>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</si>
  <si>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</si>
  <si>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</si>
  <si>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</si>
  <si>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</si>
  <si>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</si>
  <si>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</si>
  <si>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</si>
  <si>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</si>
  <si>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</si>
  <si>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</si>
  <si>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</si>
  <si>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</si>
  <si>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</si>
  <si>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</si>
  <si>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</si>
  <si>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</si>
  <si>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</si>
  <si>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</si>
  <si>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</si>
  <si>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</si>
  <si>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</si>
  <si>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</si>
  <si>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</si>
  <si>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</si>
  <si>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</si>
  <si>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</si>
  <si>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</si>
  <si>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</si>
  <si>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</si>
  <si>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</si>
  <si>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</si>
  <si>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</si>
  <si>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</si>
  <si>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</si>
  <si>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</si>
  <si>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</si>
  <si>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</si>
  <si>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</si>
  <si>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</si>
  <si>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</si>
  <si>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</si>
  <si>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</si>
  <si>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</si>
  <si>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</si>
  <si>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</si>
  <si>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</si>
  <si>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</si>
  <si>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</si>
  <si>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</si>
  <si>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</si>
  <si>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</si>
  <si>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</si>
  <si>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</si>
  <si>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</si>
  <si>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</si>
  <si>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</si>
  <si>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</si>
  <si>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</si>
  <si>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</si>
  <si>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</si>
  <si>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</si>
  <si>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</si>
  <si>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</si>
  <si>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</si>
  <si>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</si>
  <si>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</si>
  <si>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</si>
  <si>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</si>
  <si>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</si>
  <si>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</si>
  <si>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</si>
  <si>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</si>
  <si>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</si>
  <si>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</si>
  <si>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</si>
  <si>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</si>
  <si>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</si>
  <si>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</si>
  <si>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</si>
  <si>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</si>
  <si>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</si>
  <si>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</si>
  <si>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</si>
  <si>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</si>
  <si>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</si>
  <si>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</si>
  <si>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</si>
  <si>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</si>
  <si>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</si>
  <si>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</si>
  <si>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</si>
  <si>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</si>
  <si>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</si>
  <si>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</si>
  <si>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</si>
  <si>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</si>
  <si>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</si>
  <si>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</si>
  <si>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</si>
  <si>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</si>
  <si>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</si>
  <si>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</si>
  <si>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</si>
  <si>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</si>
  <si>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</si>
  <si>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</si>
  <si>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</si>
  <si>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</si>
  <si>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</si>
  <si>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</si>
  <si>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</si>
  <si>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</si>
  <si>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</si>
  <si>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</si>
  <si>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</si>
  <si>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</si>
  <si>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</si>
  <si>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</si>
  <si>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</si>
  <si>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</si>
  <si>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</si>
  <si>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</si>
  <si>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</si>
  <si>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</si>
  <si>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</si>
  <si>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</si>
  <si>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</si>
  <si>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</si>
  <si>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</si>
  <si>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</si>
  <si>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</si>
  <si>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</si>
  <si>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</si>
  <si>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</si>
  <si>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</si>
  <si>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</si>
  <si>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</si>
  <si>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</si>
  <si>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</si>
  <si>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</si>
  <si>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</si>
  <si>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</si>
  <si>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</si>
  <si>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</si>
  <si>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</si>
  <si>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</si>
  <si>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</si>
  <si>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</si>
  <si>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</si>
  <si>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</si>
  <si>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</si>
  <si>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</si>
  <si>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</si>
  <si>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</si>
  <si>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</si>
  <si>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</si>
  <si>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</si>
  <si>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</si>
  <si>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</si>
  <si>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</si>
  <si>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</si>
  <si>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</si>
  <si>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</si>
  <si>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</si>
  <si>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</si>
  <si>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</si>
  <si>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</si>
  <si>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</si>
  <si>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</si>
  <si>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</si>
  <si>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</si>
  <si>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</si>
  <si>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</si>
  <si>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</si>
  <si>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</si>
  <si>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</si>
  <si>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</si>
  <si>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</si>
  <si>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</si>
  <si>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</si>
  <si>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</si>
  <si>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</si>
  <si>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</si>
  <si>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</si>
  <si>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</si>
  <si>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</si>
  <si>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</si>
  <si>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</si>
  <si>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</si>
  <si>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</si>
  <si>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</si>
  <si>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</si>
  <si>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</si>
  <si>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</si>
  <si>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</si>
  <si>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</si>
  <si>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</si>
  <si>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</si>
  <si>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</si>
  <si>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</si>
  <si>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</si>
  <si>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</si>
  <si>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</si>
  <si>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</si>
  <si>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</si>
  <si>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</si>
  <si>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</si>
  <si>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</si>
  <si>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</si>
  <si>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</si>
  <si>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</si>
  <si>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</si>
  <si>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</si>
  <si>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</si>
  <si>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</si>
  <si>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</si>
  <si>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</si>
  <si>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</si>
  <si>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</si>
  <si>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</si>
  <si>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</si>
  <si>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</si>
  <si>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</si>
  <si>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</si>
  <si>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</si>
  <si>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</si>
  <si>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</si>
  <si>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</si>
  <si>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</si>
  <si>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</si>
  <si>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</si>
  <si>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</si>
  <si>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</si>
  <si>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</si>
  <si>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</si>
  <si>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</si>
  <si>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</si>
  <si>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</si>
  <si>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</si>
  <si>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</si>
  <si>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</si>
  <si>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</si>
  <si>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</si>
  <si>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</si>
  <si>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</si>
  <si>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</si>
  <si>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</si>
  <si>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</si>
  <si>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</si>
  <si>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</si>
  <si>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</si>
  <si>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</si>
  <si>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</si>
  <si>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</si>
  <si>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</si>
  <si>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</si>
  <si>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</si>
  <si>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</si>
  <si>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</si>
  <si>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</si>
  <si>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</si>
  <si>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</si>
  <si>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</si>
  <si>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</si>
  <si>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</si>
  <si>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</si>
  <si>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</si>
  <si>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</si>
  <si>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</si>
  <si>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</si>
  <si>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</si>
  <si>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</si>
  <si>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</si>
  <si>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</si>
  <si>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</si>
  <si>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</si>
  <si>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</si>
  <si>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</si>
  <si>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</si>
  <si>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</si>
  <si>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</si>
  <si>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</si>
  <si>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</si>
  <si>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</si>
  <si>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</si>
  <si>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</si>
  <si>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</si>
  <si>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</si>
  <si>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</si>
  <si>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</si>
  <si>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</si>
  <si>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</si>
  <si>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</si>
  <si>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</si>
  <si>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</si>
  <si>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</si>
  <si>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</si>
  <si>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</si>
  <si>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</si>
  <si>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</si>
  <si>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</si>
  <si>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</si>
  <si>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</si>
  <si>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</si>
  <si>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</si>
  <si>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</si>
  <si>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</si>
  <si>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</si>
  <si>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</si>
  <si>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</si>
  <si>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</si>
  <si>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</si>
  <si>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</si>
  <si>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</si>
  <si>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</si>
  <si>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</si>
  <si>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</si>
  <si>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</si>
  <si>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</si>
  <si>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</si>
  <si>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</si>
  <si>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</si>
  <si>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</si>
  <si>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</si>
  <si>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</si>
  <si>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</si>
  <si>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</si>
  <si>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</si>
  <si>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</si>
  <si>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</si>
  <si>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</si>
  <si>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</si>
  <si>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</si>
  <si>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</si>
  <si>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</si>
  <si>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</si>
  <si>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</si>
  <si>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</si>
  <si>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</si>
  <si>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</si>
  <si>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</si>
  <si>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</si>
  <si>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</si>
  <si>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</si>
  <si>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</si>
  <si>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</si>
  <si>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</si>
  <si>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</si>
  <si>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</si>
  <si>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</si>
  <si>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</si>
  <si>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</si>
  <si>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</si>
  <si>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</si>
  <si>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</si>
  <si>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</si>
  <si>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</si>
  <si>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</si>
  <si>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</si>
  <si>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</si>
  <si>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</si>
  <si>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</si>
  <si>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</si>
  <si>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</si>
  <si>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</si>
  <si>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</si>
  <si>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</si>
  <si>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</si>
  <si>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</si>
  <si>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</si>
  <si>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</si>
  <si>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</si>
  <si>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</si>
  <si>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</si>
  <si>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</si>
  <si>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</si>
  <si>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</si>
  <si>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</si>
  <si>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</si>
  <si>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</si>
  <si>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</si>
  <si>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</si>
  <si>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</si>
  <si>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</si>
  <si>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</si>
  <si>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</si>
  <si>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</si>
  <si>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</si>
  <si>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</si>
  <si>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</si>
  <si>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</si>
  <si>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</si>
  <si>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</si>
  <si>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</si>
  <si>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</si>
  <si>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</si>
  <si>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</si>
  <si>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</si>
  <si>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</si>
  <si>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</si>
  <si>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</si>
  <si>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</si>
  <si>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</si>
  <si>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</si>
  <si>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</si>
  <si>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</si>
  <si>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</si>
  <si>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</si>
  <si>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</si>
  <si>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</si>
  <si>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</si>
  <si>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</si>
  <si>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</si>
  <si>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</si>
  <si>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</si>
  <si>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</si>
  <si>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</si>
  <si>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</si>
  <si>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</si>
  <si>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</si>
  <si>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</si>
  <si>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</si>
  <si>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</si>
  <si>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</si>
  <si>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</si>
  <si>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</si>
  <si>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</si>
  <si>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</si>
  <si>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</si>
  <si>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</si>
  <si>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</si>
  <si>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</si>
  <si>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</si>
  <si>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</si>
  <si>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</si>
  <si>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</si>
  <si>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</si>
  <si>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</si>
  <si>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</si>
  <si>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</si>
  <si>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</si>
  <si>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</si>
  <si>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</si>
  <si>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</si>
  <si>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</si>
  <si>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</si>
  <si>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</si>
  <si>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</si>
  <si>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</si>
  <si>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</si>
  <si>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</si>
  <si>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</si>
  <si>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</si>
  <si>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</si>
  <si>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</si>
  <si>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</si>
  <si>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</si>
  <si>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</si>
  <si>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</si>
  <si>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</si>
  <si>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</si>
  <si>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</si>
  <si>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</si>
  <si>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</si>
  <si>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</si>
  <si>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</si>
  <si>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</si>
  <si>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</si>
  <si>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</si>
  <si>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</si>
  <si>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</si>
  <si>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</si>
  <si>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</si>
  <si>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</si>
  <si>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</si>
  <si>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</si>
  <si>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</si>
  <si>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</si>
  <si>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</si>
  <si>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</si>
  <si>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</si>
  <si>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</si>
  <si>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</si>
  <si>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</si>
  <si>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</si>
  <si>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</si>
  <si>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</si>
  <si>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</si>
  <si>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</si>
  <si>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</si>
  <si>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</si>
  <si>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</si>
  <si>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</si>
  <si>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</si>
  <si>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</si>
  <si>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</si>
  <si>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</si>
  <si>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</si>
  <si>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</si>
  <si>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</si>
  <si>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</si>
  <si>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</si>
  <si>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</si>
  <si>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</si>
  <si>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</si>
  <si>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</si>
  <si>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</si>
  <si>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</si>
  <si>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</si>
  <si>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</si>
  <si>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</si>
  <si>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</si>
  <si>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</si>
  <si>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</si>
  <si>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</si>
  <si>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</si>
  <si>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</si>
  <si>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</si>
  <si>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</si>
  <si>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</si>
  <si>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</si>
  <si>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</si>
  <si>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</si>
  <si>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</si>
  <si>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</si>
  <si>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</si>
  <si>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</si>
  <si>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</si>
  <si>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</si>
  <si>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</si>
  <si>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</si>
  <si>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</si>
  <si>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</si>
  <si>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</si>
  <si>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</si>
  <si>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</si>
  <si>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</si>
  <si>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</si>
  <si>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</si>
  <si>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</si>
  <si>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</si>
  <si>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</si>
  <si>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</si>
  <si>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</si>
  <si>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</si>
  <si>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</si>
  <si>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</si>
  <si>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</si>
  <si>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</si>
  <si>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</si>
  <si>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</si>
  <si>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</si>
  <si>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</si>
  <si>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</si>
  <si>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</si>
  <si>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</si>
  <si>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</si>
  <si>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</si>
  <si>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</si>
  <si>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</si>
  <si>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</si>
  <si>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</si>
  <si>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</si>
  <si>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</si>
  <si>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</si>
  <si>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</si>
  <si>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</si>
  <si>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</si>
  <si>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</si>
  <si>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</si>
  <si>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</si>
  <si>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</si>
  <si>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</si>
  <si>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</si>
  <si>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</si>
  <si>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</si>
  <si>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</si>
  <si>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</si>
  <si>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</si>
  <si>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</si>
  <si>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</si>
  <si>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</si>
  <si>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</si>
  <si>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</si>
  <si>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</si>
  <si>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</si>
  <si>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</si>
  <si>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</si>
  <si>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</si>
  <si>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</si>
  <si>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</si>
  <si>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</si>
  <si>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</si>
  <si>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</si>
  <si>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</si>
  <si>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</si>
  <si>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</si>
  <si>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</si>
  <si>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</si>
  <si>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</si>
  <si>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</si>
  <si>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</si>
  <si>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</si>
  <si>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</si>
  <si>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</si>
  <si>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</si>
  <si>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</si>
  <si>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</si>
  <si>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</si>
  <si>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</si>
  <si>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</si>
  <si>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</si>
  <si>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</si>
  <si>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</si>
  <si>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</si>
  <si>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</si>
  <si>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</si>
  <si>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</si>
  <si>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</si>
  <si>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</si>
  <si>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</si>
  <si>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</si>
  <si>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</si>
  <si>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</si>
  <si>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</si>
  <si>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</si>
  <si>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</si>
  <si>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</si>
  <si>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</si>
  <si>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</si>
  <si>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</si>
  <si>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</si>
  <si>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</si>
  <si>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</si>
  <si>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</si>
  <si>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</si>
  <si>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</si>
  <si>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</si>
  <si>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</si>
  <si>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</si>
  <si>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</si>
  <si>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</si>
  <si>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</si>
  <si>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</si>
  <si>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</si>
  <si>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</si>
  <si>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</si>
  <si>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</si>
  <si>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</si>
  <si>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</si>
  <si>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</si>
  <si>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</si>
  <si>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</si>
  <si>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</si>
  <si>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</si>
  <si>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</si>
  <si>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</si>
  <si>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</si>
  <si>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</si>
  <si>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</si>
  <si>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</si>
  <si>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</si>
  <si>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</si>
  <si>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</si>
  <si>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</si>
  <si>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</si>
  <si>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</si>
  <si>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</si>
  <si>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</si>
  <si>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</si>
  <si>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</si>
  <si>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</si>
  <si>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</si>
  <si>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</si>
  <si>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</si>
  <si>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</si>
  <si>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</si>
  <si>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</si>
  <si>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</si>
  <si>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</si>
  <si>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</si>
  <si>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</si>
  <si>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</si>
  <si>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</si>
  <si>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</si>
  <si>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</si>
  <si>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</si>
  <si>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</si>
  <si>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</si>
  <si>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</si>
  <si>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</si>
  <si>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</si>
  <si>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</si>
  <si>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</si>
  <si>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</si>
  <si>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</si>
  <si>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</si>
  <si>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</si>
  <si>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</si>
  <si>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</si>
  <si>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</si>
  <si>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</si>
  <si>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</si>
  <si>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</si>
  <si>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</si>
  <si>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</si>
  <si>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</si>
  <si>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</si>
  <si>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</si>
  <si>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</si>
  <si>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</si>
  <si>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</si>
  <si>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</si>
  <si>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</si>
  <si>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</si>
  <si>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</si>
  <si>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</si>
  <si>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</si>
  <si>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</si>
  <si>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</si>
  <si>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</si>
  <si>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</si>
  <si>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</si>
  <si>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</si>
  <si>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</si>
  <si>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</si>
  <si>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</si>
  <si>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</si>
  <si>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</si>
  <si>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</si>
  <si>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</si>
  <si>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</si>
  <si>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</si>
  <si>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</si>
  <si>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</si>
  <si>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</si>
  <si>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</si>
  <si>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</si>
  <si>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</si>
  <si>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</si>
  <si>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</si>
  <si>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</si>
  <si>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</si>
  <si>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</si>
  <si>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</si>
  <si>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</si>
  <si>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</si>
  <si>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</si>
  <si>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</si>
  <si>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</si>
  <si>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</si>
  <si>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</si>
  <si>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</si>
  <si>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</si>
  <si>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</si>
  <si>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</si>
  <si>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</si>
  <si>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</si>
  <si>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</si>
  <si>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</si>
  <si>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</si>
  <si>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</si>
  <si>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</si>
  <si>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</si>
  <si>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</si>
  <si>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</si>
  <si>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</si>
  <si>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</si>
  <si>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</si>
  <si>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</si>
  <si>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</si>
  <si>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</si>
  <si>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</si>
  <si>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</si>
  <si>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</si>
  <si>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</si>
  <si>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</si>
  <si>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</si>
  <si>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</si>
  <si>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</si>
  <si>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</si>
  <si>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</si>
  <si>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</si>
  <si>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</si>
  <si>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</si>
  <si>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</si>
  <si>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</si>
  <si>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</si>
  <si>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</si>
  <si>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</si>
  <si>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</si>
  <si>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</si>
  <si>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</si>
  <si>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</si>
  <si>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</si>
  <si>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</si>
  <si>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</si>
  <si>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</si>
  <si>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</si>
  <si>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</si>
  <si>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</si>
  <si>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</si>
  <si>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</si>
  <si>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</si>
  <si>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</si>
  <si>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</si>
  <si>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</si>
  <si>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</si>
  <si>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</si>
  <si>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</si>
  <si>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</si>
  <si>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</si>
  <si>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</si>
  <si>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</si>
  <si>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</si>
  <si>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</si>
  <si>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</si>
  <si>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</si>
  <si>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</si>
  <si>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</si>
  <si>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</si>
  <si>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</si>
  <si>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</si>
  <si>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</si>
  <si>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</si>
  <si>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</si>
  <si>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</si>
  <si>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</si>
  <si>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</si>
  <si>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</si>
  <si>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</si>
  <si>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</si>
  <si>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</si>
  <si>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</si>
  <si>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</si>
  <si>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</si>
  <si>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</si>
  <si>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</si>
  <si>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</si>
  <si>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</si>
  <si>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</si>
  <si>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</si>
  <si>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</si>
  <si>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</si>
  <si>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</si>
  <si>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</si>
  <si>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</si>
  <si>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</si>
  <si>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</si>
  <si>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</si>
  <si>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</si>
  <si>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</si>
  <si>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</si>
  <si>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</si>
  <si>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</si>
  <si>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</si>
  <si>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</si>
  <si>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</si>
  <si>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</si>
  <si>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</si>
  <si>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</si>
  <si>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</si>
  <si>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</si>
  <si>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</si>
  <si>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</si>
  <si>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</si>
  <si>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</si>
  <si>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</si>
  <si>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</si>
  <si>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</si>
  <si>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</si>
  <si>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</si>
  <si>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</si>
  <si>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</si>
  <si>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</si>
  <si>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</si>
  <si>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</si>
  <si>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</si>
  <si>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</si>
  <si>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</si>
  <si>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</si>
  <si>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</si>
  <si>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</si>
  <si>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</si>
  <si>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</si>
  <si>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</si>
  <si>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</si>
  <si>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</si>
  <si>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</si>
  <si>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</si>
  <si>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</si>
  <si>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</si>
  <si>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</si>
  <si>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</si>
  <si>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</si>
  <si>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</si>
  <si>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</si>
  <si>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</si>
  <si>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</si>
  <si>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</si>
  <si>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</si>
  <si>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</si>
  <si>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</si>
  <si>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</si>
  <si>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</si>
  <si>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</si>
  <si>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</si>
  <si>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</si>
  <si>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</si>
  <si>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</si>
  <si>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</si>
  <si>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</si>
  <si>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</si>
  <si>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</si>
  <si>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</si>
  <si>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</si>
  <si>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</si>
  <si>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</si>
  <si>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</si>
  <si>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</si>
  <si>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</si>
  <si>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</si>
  <si>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</si>
  <si>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</si>
  <si>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</si>
  <si>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</si>
  <si>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</si>
  <si>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</si>
  <si>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</si>
  <si>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</si>
  <si>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</si>
  <si>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</si>
  <si>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</si>
  <si>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</si>
  <si>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</si>
  <si>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</si>
  <si>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</si>
  <si>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</si>
  <si>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</si>
  <si>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</si>
  <si>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</si>
  <si>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</si>
  <si>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</si>
  <si>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</si>
  <si>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</si>
  <si>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</si>
  <si>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</si>
  <si>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</si>
  <si>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</si>
  <si>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</si>
  <si>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</si>
  <si>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</si>
  <si>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</si>
  <si>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</si>
  <si>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</si>
  <si>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</si>
  <si>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</si>
  <si>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</si>
  <si>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</si>
  <si>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</si>
  <si>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</si>
  <si>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</si>
  <si>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</si>
  <si>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</si>
  <si>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</si>
  <si>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</si>
  <si>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</si>
  <si>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</si>
  <si>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</si>
  <si>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</si>
  <si>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</si>
  <si>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</si>
  <si>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</si>
  <si>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</si>
  <si>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</si>
  <si>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</si>
  <si>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</si>
  <si>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</si>
  <si>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</si>
  <si>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</si>
  <si>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</si>
  <si>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</si>
  <si>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</si>
  <si>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</si>
  <si>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</si>
  <si>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</si>
  <si>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</si>
  <si>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</si>
  <si>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</si>
  <si>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</si>
  <si>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</si>
  <si>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</si>
  <si>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</si>
  <si>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</si>
  <si>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</si>
  <si>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</si>
  <si>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</si>
  <si>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</si>
  <si>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</si>
  <si>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</si>
  <si>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</si>
  <si>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</si>
  <si>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</si>
  <si>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</si>
  <si>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</si>
  <si>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</si>
  <si>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</si>
  <si>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</si>
  <si>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</si>
  <si>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</si>
  <si>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</si>
  <si>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</si>
  <si>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</si>
  <si>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</si>
  <si>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</si>
  <si>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</si>
  <si>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</si>
  <si>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</si>
  <si>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</si>
  <si>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</si>
  <si>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</si>
  <si>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</si>
  <si>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</si>
  <si>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</si>
  <si>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</si>
  <si>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</si>
  <si>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</si>
  <si>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</si>
  <si>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</si>
  <si>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</si>
  <si>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</si>
  <si>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</si>
  <si>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</si>
  <si>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</si>
  <si>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</si>
  <si>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</si>
  <si>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</si>
  <si>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</si>
  <si>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</si>
  <si>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</si>
  <si>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</si>
  <si>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</si>
  <si>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</si>
  <si>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</si>
  <si>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</si>
  <si>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</si>
  <si>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</si>
  <si>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</si>
  <si>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</si>
  <si>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</si>
  <si>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</si>
  <si>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</si>
  <si>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</si>
  <si>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</si>
  <si>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</si>
  <si>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</si>
  <si>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</si>
  <si>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</si>
  <si>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</si>
  <si>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</si>
  <si>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</si>
  <si>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</si>
  <si>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</si>
  <si>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</si>
  <si>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</si>
  <si>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</si>
  <si>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</si>
  <si>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</si>
  <si>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</si>
  <si>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</si>
  <si>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</si>
  <si>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</si>
  <si>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</si>
  <si>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</si>
  <si>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</si>
  <si>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</si>
  <si>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</si>
  <si>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</si>
  <si>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</si>
  <si>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</si>
  <si>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</si>
  <si>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</si>
  <si>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</si>
  <si>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</si>
  <si>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</si>
  <si>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</si>
  <si>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</si>
  <si>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</si>
  <si>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</si>
  <si>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</si>
  <si>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</si>
  <si>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</si>
  <si>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</si>
  <si>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</si>
  <si>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</si>
  <si>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</si>
  <si>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</si>
  <si>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</si>
  <si>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</si>
  <si>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</si>
  <si>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</si>
  <si>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</si>
  <si>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</si>
  <si>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</si>
  <si>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</si>
  <si>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</si>
  <si>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</si>
  <si>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</si>
  <si>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</si>
  <si>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</si>
  <si>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</si>
  <si>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</si>
  <si>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</si>
  <si>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</si>
  <si>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</si>
  <si>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</si>
  <si>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</si>
  <si>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</si>
  <si>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</si>
  <si>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</si>
  <si>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</si>
  <si>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</si>
  <si>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</si>
  <si>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</si>
  <si>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</si>
  <si>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</si>
  <si>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</si>
  <si>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</si>
  <si>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</si>
  <si>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</si>
  <si>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</si>
  <si>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</si>
  <si>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</si>
  <si>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</si>
  <si>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</si>
  <si>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</si>
  <si>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</si>
  <si>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</si>
  <si>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</si>
  <si>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</si>
  <si>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</si>
  <si>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</si>
  <si>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</si>
  <si>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</si>
  <si>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</si>
  <si>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</si>
  <si>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</si>
  <si>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</si>
  <si>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</si>
  <si>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</si>
  <si>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</si>
  <si>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</si>
  <si>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</si>
  <si>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</si>
  <si>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</si>
  <si>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</si>
  <si>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</si>
  <si>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</si>
  <si>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</si>
  <si>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</si>
  <si>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</si>
  <si>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</si>
  <si>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</si>
  <si>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</si>
  <si>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</si>
  <si>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</si>
  <si>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</si>
  <si>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</si>
  <si>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</si>
  <si>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</si>
  <si>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</si>
  <si>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</si>
  <si>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</si>
  <si>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</si>
  <si>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</si>
  <si>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</si>
  <si>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</si>
  <si>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</si>
  <si>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</si>
  <si>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</si>
  <si>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</si>
  <si>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</si>
  <si>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</si>
  <si>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</si>
  <si>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</si>
  <si>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</si>
  <si>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</si>
  <si>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</si>
  <si>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</si>
  <si>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</si>
  <si>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</si>
  <si>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</si>
  <si>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</si>
  <si>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</si>
  <si>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</si>
  <si>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</si>
  <si>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</si>
  <si>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</si>
  <si>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</si>
  <si>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</si>
  <si>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</si>
  <si>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</si>
  <si>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</si>
  <si>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</si>
  <si>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</si>
  <si>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</si>
  <si>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</si>
  <si>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</si>
  <si>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</si>
  <si>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</si>
  <si>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</si>
  <si>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</si>
  <si>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</si>
  <si>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</si>
  <si>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</si>
  <si>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</si>
  <si>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</si>
  <si>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</si>
  <si>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</si>
  <si>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</si>
  <si>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</si>
  <si>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</si>
  <si>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</si>
  <si>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</si>
  <si>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</si>
  <si>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</si>
  <si>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</si>
  <si>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</si>
  <si>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</si>
  <si>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</si>
  <si>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</si>
  <si>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</si>
  <si>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</si>
  <si>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</si>
  <si>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</si>
  <si>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</si>
  <si>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</si>
  <si>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</si>
  <si>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</si>
  <si>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</si>
  <si>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</si>
  <si>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</si>
  <si>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</si>
  <si>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</si>
  <si>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</si>
  <si>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</si>
  <si>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</si>
  <si>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</si>
  <si>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</si>
  <si>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</si>
  <si>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</si>
  <si>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</si>
  <si>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</si>
  <si>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</si>
  <si>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</si>
  <si>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</si>
  <si>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</si>
  <si>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</si>
  <si>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</si>
  <si>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</si>
  <si>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</si>
  <si>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</si>
  <si>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</si>
  <si>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</si>
  <si>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</si>
  <si>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</si>
  <si>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</si>
  <si>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</si>
  <si>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</si>
  <si>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</si>
  <si>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</si>
  <si>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</si>
  <si>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</si>
  <si>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</si>
  <si>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</si>
  <si>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</si>
  <si>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</si>
  <si>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</si>
  <si>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</si>
  <si>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</si>
  <si>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</si>
  <si>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</si>
  <si>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</si>
  <si>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</si>
  <si>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</si>
  <si>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</si>
  <si>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</si>
  <si>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</si>
  <si>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</si>
  <si>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</si>
  <si>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</si>
  <si>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</si>
  <si>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</si>
  <si>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</si>
  <si>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</si>
  <si>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</si>
  <si>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</si>
  <si>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</si>
  <si>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</si>
  <si>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</si>
  <si>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</si>
  <si>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</si>
  <si>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</si>
  <si>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</si>
  <si>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</si>
  <si>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</si>
  <si>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</si>
  <si>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</si>
  <si>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</si>
  <si>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</si>
  <si>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</si>
  <si>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</si>
  <si>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</si>
  <si>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</si>
  <si>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</si>
  <si>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</si>
  <si>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</si>
  <si>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</si>
  <si>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</si>
  <si>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</si>
  <si>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</si>
  <si>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</si>
  <si>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</si>
  <si>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</si>
  <si>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</si>
  <si>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</si>
  <si>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</si>
  <si>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</si>
  <si>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</si>
  <si>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</si>
  <si>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</si>
  <si>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</si>
  <si>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</si>
  <si>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</si>
  <si>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</si>
  <si>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</si>
  <si>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</si>
  <si>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</si>
  <si>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</si>
  <si>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</si>
  <si>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</si>
  <si>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</si>
  <si>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</si>
  <si>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</si>
  <si>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</si>
  <si>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</si>
  <si>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</si>
  <si>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</si>
  <si>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</si>
  <si>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</si>
  <si>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</si>
  <si>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</si>
  <si>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</si>
  <si>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</si>
  <si>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</si>
  <si>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</si>
  <si>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</si>
  <si>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</si>
  <si>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</si>
  <si>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</si>
  <si>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</si>
  <si>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</si>
  <si>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</si>
  <si>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</si>
  <si>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</si>
  <si>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</si>
  <si>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</si>
  <si>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</si>
  <si>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</si>
  <si>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</si>
  <si>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</si>
  <si>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</si>
  <si>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</si>
  <si>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</si>
  <si>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</si>
  <si>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</si>
  <si>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</si>
  <si>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</si>
  <si>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</si>
  <si>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</si>
  <si>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</si>
  <si>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</si>
  <si>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</si>
  <si>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</si>
  <si>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</si>
  <si>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</si>
  <si>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</si>
  <si>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</si>
  <si>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</si>
  <si>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</si>
  <si>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</si>
  <si>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</si>
  <si>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</si>
  <si>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</si>
  <si>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</si>
  <si>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</si>
  <si>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</si>
  <si>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</si>
  <si>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</si>
  <si>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</si>
  <si>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</si>
  <si>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</si>
  <si>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</si>
  <si>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</si>
  <si>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</si>
  <si>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</si>
  <si>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</si>
  <si>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</si>
  <si>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</si>
  <si>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</si>
  <si>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</si>
  <si>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</si>
  <si>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</si>
  <si>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</si>
  <si>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</si>
  <si>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</si>
  <si>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</si>
  <si>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</si>
  <si>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</si>
  <si>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</si>
  <si>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</si>
  <si>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</si>
  <si>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</si>
  <si>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</si>
  <si>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</si>
  <si>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</si>
  <si>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</si>
  <si>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</si>
  <si>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</si>
  <si>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</si>
  <si>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</si>
  <si>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</si>
  <si>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</si>
  <si>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</si>
  <si>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</si>
  <si>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</si>
  <si>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</si>
  <si>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</si>
  <si>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</si>
  <si>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</si>
  <si>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</si>
  <si>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</si>
  <si>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</si>
  <si>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</si>
  <si>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</si>
  <si>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</si>
  <si>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</si>
  <si>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</si>
  <si>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</si>
  <si>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</si>
  <si>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</si>
  <si>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</si>
  <si>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</si>
  <si>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</si>
  <si>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</si>
  <si>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</si>
  <si>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</si>
  <si>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</si>
  <si>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</si>
  <si>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</si>
  <si>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</si>
  <si>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</si>
  <si>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</si>
  <si>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</si>
  <si>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</si>
  <si>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</si>
  <si>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</si>
  <si>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</si>
  <si>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</si>
  <si>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</si>
  <si>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</si>
  <si>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</si>
  <si>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</si>
  <si>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</si>
  <si>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</si>
  <si>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</si>
  <si>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</si>
  <si>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</si>
  <si>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</si>
  <si>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</si>
  <si>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</si>
  <si>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</si>
  <si>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</si>
  <si>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</si>
  <si>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</si>
  <si>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</si>
  <si>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</si>
  <si>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</si>
  <si>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</si>
  <si>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</si>
  <si>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</si>
  <si>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</si>
  <si>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</si>
  <si>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</si>
  <si>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</si>
  <si>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</si>
  <si>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</si>
  <si>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</si>
  <si>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</si>
  <si>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</si>
  <si>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</si>
  <si>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</si>
  <si>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</si>
  <si>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</si>
  <si>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</si>
  <si>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</si>
  <si>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</si>
  <si>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</si>
  <si>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</si>
  <si>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</si>
  <si>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</si>
  <si>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</si>
  <si>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</si>
  <si>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</si>
  <si>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</si>
  <si>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</si>
  <si>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</si>
  <si>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</si>
  <si>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</si>
  <si>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</si>
  <si>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</si>
  <si>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</si>
  <si>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</si>
  <si>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</si>
  <si>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</si>
  <si>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</si>
  <si>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</si>
  <si>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</si>
  <si>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</si>
  <si>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</si>
  <si>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</si>
  <si>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</si>
  <si>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</si>
  <si>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</si>
  <si>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</si>
  <si>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</si>
  <si>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</si>
  <si>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</si>
  <si>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</si>
  <si>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</si>
  <si>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</si>
  <si>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</si>
  <si>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</si>
  <si>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</si>
  <si>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</si>
  <si>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</si>
  <si>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</si>
  <si>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</si>
  <si>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</si>
  <si>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</si>
  <si>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</si>
  <si>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</si>
  <si>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</si>
  <si>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</si>
  <si>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</si>
  <si>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</si>
  <si>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</si>
  <si>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</si>
  <si>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</si>
  <si>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</si>
  <si>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</si>
  <si>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</si>
  <si>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</si>
  <si>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</si>
  <si>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</si>
  <si>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</si>
  <si>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</si>
  <si>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</si>
  <si>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</si>
  <si>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</si>
  <si>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</si>
  <si>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</si>
  <si>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</si>
  <si>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</si>
  <si>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</si>
  <si>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</si>
  <si>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</si>
  <si>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</si>
  <si>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</si>
  <si>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</si>
  <si>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</si>
  <si>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</si>
  <si>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</si>
  <si>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</si>
  <si>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</si>
  <si>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</si>
  <si>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</si>
  <si>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</si>
  <si>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</si>
  <si>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</si>
  <si>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</si>
  <si>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</si>
  <si>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</si>
  <si>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</si>
  <si>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</si>
  <si>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</si>
  <si>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</si>
  <si>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</si>
  <si>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</si>
  <si>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</si>
  <si>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</si>
  <si>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</si>
  <si>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</si>
  <si>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</si>
  <si>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</si>
  <si>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</si>
  <si>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</si>
  <si>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</si>
  <si>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</si>
  <si>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</si>
  <si>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</si>
  <si>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</si>
  <si>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</si>
  <si>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</si>
  <si>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</si>
  <si>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</si>
  <si>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</si>
  <si>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</si>
  <si>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</si>
  <si>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</si>
  <si>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</si>
  <si>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</si>
  <si>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</si>
  <si>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</si>
  <si>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</si>
  <si>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</si>
  <si>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</si>
  <si>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</si>
  <si>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</si>
  <si>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</si>
  <si>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</si>
  <si>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</si>
  <si>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</si>
  <si>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</si>
  <si>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</si>
  <si>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</si>
  <si>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</si>
  <si>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</si>
  <si>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</si>
  <si>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</si>
  <si>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</si>
  <si>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</si>
  <si>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</si>
  <si>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</si>
  <si>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</si>
  <si>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</si>
  <si>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</si>
  <si>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</si>
  <si>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</si>
  <si>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</si>
  <si>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</si>
  <si>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</si>
  <si>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</si>
  <si>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</si>
  <si>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</si>
  <si>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</si>
  <si>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</si>
  <si>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</si>
  <si>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</si>
  <si>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</si>
  <si>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</si>
  <si>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</si>
  <si>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</si>
  <si>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</si>
  <si>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</si>
  <si>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</si>
  <si>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</si>
  <si>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</si>
  <si>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</si>
  <si>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</si>
  <si>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</si>
  <si>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</si>
  <si>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</si>
  <si>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</si>
  <si>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</si>
  <si>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</si>
  <si>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</si>
  <si>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</si>
  <si>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</si>
  <si>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</si>
  <si>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</si>
  <si>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</si>
  <si>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</si>
  <si>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</si>
  <si>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</si>
  <si>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</si>
  <si>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</si>
  <si>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</si>
  <si>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</si>
  <si>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</si>
  <si>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</si>
  <si>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</si>
  <si>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</si>
  <si>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</si>
  <si>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</si>
  <si>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</si>
  <si>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</si>
  <si>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</si>
  <si>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</si>
  <si>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</si>
  <si>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</si>
  <si>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</si>
  <si>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</si>
  <si>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</si>
  <si>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</si>
  <si>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</si>
  <si>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</si>
  <si>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</si>
  <si>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</si>
  <si>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</si>
  <si>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</si>
  <si>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</si>
  <si>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</si>
  <si>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</si>
  <si>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</si>
  <si>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</si>
  <si>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</si>
  <si>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</si>
  <si>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</si>
  <si>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</si>
  <si>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</si>
  <si>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</si>
  <si>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</si>
  <si>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</si>
  <si>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</si>
  <si>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</si>
  <si>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</si>
  <si>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</si>
  <si>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</si>
  <si>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</si>
  <si>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</si>
  <si>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</si>
  <si>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</si>
  <si>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</si>
  <si>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</si>
  <si>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</si>
  <si>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</si>
  <si>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</si>
  <si>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</si>
  <si>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</si>
  <si>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</si>
  <si>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</si>
  <si>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</si>
  <si>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</si>
  <si>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</si>
  <si>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</si>
  <si>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</si>
  <si>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</si>
  <si>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</si>
  <si>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</si>
  <si>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</si>
  <si>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</si>
  <si>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</si>
  <si>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</si>
  <si>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</si>
  <si>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</si>
  <si>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</si>
  <si>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</si>
  <si>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</si>
  <si>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</si>
  <si>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</si>
  <si>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</si>
  <si>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</si>
  <si>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</si>
  <si>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</si>
  <si>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</si>
  <si>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</si>
  <si>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</si>
  <si>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</si>
  <si>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</si>
  <si>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</si>
  <si>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</si>
  <si>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</si>
  <si>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</si>
  <si>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</si>
  <si>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</si>
  <si>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</si>
  <si>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</si>
  <si>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</si>
  <si>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</si>
  <si>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</si>
  <si>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</si>
  <si>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</si>
  <si>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</si>
  <si>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</si>
  <si>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</si>
  <si>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</si>
  <si>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</si>
  <si>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</si>
  <si>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</si>
  <si>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</si>
  <si>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</si>
  <si>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</si>
  <si>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</si>
  <si>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</si>
  <si>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</si>
  <si>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</si>
  <si>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</si>
  <si>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</si>
  <si>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</si>
  <si>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</si>
  <si>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</si>
  <si>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</si>
  <si>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</si>
  <si>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</si>
  <si>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</si>
  <si>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</si>
  <si>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</si>
  <si>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</si>
  <si>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</si>
  <si>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</si>
  <si>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</si>
  <si>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</si>
  <si>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</si>
  <si>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</si>
  <si>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</si>
  <si>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</si>
  <si>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</si>
  <si>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</si>
  <si>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</si>
  <si>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</si>
  <si>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</si>
  <si>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</si>
  <si>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</si>
  <si>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</si>
  <si>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</si>
  <si>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</si>
  <si>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</si>
  <si>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</si>
  <si>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</si>
  <si>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</si>
  <si>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</si>
  <si>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</si>
  <si>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</si>
  <si>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</si>
  <si>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</si>
  <si>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</si>
  <si>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</si>
  <si>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</si>
  <si>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</si>
  <si>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</si>
  <si>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</si>
  <si>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</si>
  <si>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</si>
  <si>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</si>
  <si>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</si>
  <si>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</si>
  <si>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</si>
  <si>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</si>
  <si>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</si>
  <si>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</si>
  <si>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</si>
  <si>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</si>
  <si>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</si>
  <si>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</si>
  <si>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</si>
  <si>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</si>
  <si>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</si>
  <si>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</si>
  <si>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</si>
  <si>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</si>
  <si>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</si>
  <si>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</si>
  <si>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</si>
  <si>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</si>
  <si>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</si>
  <si>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</si>
  <si>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</si>
  <si>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</si>
  <si>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</si>
  <si>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</si>
  <si>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</si>
  <si>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</si>
  <si>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</si>
  <si>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</si>
  <si>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</si>
  <si>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</si>
  <si>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</si>
  <si>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</si>
  <si>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</si>
  <si>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</si>
  <si>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</si>
  <si>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</si>
  <si>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</si>
  <si>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</si>
  <si>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</si>
  <si>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</si>
  <si>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</si>
  <si>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</si>
  <si>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</si>
  <si>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</si>
  <si>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</si>
  <si>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</si>
  <si>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</si>
  <si>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</si>
  <si>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</si>
  <si>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</si>
  <si>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</si>
  <si>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</si>
  <si>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</si>
  <si>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</si>
  <si>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</si>
  <si>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</si>
  <si>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</si>
  <si>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</si>
  <si>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</si>
  <si>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</si>
  <si>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</si>
  <si>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</si>
  <si>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</si>
  <si>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</si>
  <si>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</si>
  <si>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</si>
  <si>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</si>
  <si>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</si>
  <si>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</si>
  <si>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</si>
  <si>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</si>
  <si>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</si>
  <si>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</si>
  <si>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</si>
  <si>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</si>
  <si>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</si>
  <si>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</si>
  <si>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</si>
  <si>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</si>
  <si>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</si>
  <si>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</si>
  <si>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</si>
  <si>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</si>
  <si>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</si>
  <si>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</si>
  <si>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</si>
  <si>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</si>
  <si>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</si>
  <si>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</si>
  <si>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</si>
  <si>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</si>
  <si>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</si>
  <si>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</si>
  <si>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</si>
  <si>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</si>
  <si>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</si>
  <si>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</si>
  <si>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</si>
  <si>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</si>
  <si>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</si>
  <si>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</si>
  <si>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</si>
  <si>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</si>
  <si>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</si>
  <si>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</si>
  <si>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</si>
  <si>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</si>
  <si>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</si>
  <si>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</si>
  <si>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</si>
  <si>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</si>
  <si>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</si>
  <si>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</si>
  <si>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</si>
  <si>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</si>
  <si>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</si>
  <si>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</si>
  <si>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</si>
  <si>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</si>
  <si>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</si>
  <si>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</si>
  <si>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</si>
  <si>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</si>
  <si>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</si>
  <si>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</si>
  <si>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</si>
  <si>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</si>
  <si>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</si>
  <si>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</si>
  <si>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</si>
  <si>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</si>
  <si>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</si>
  <si>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</si>
  <si>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</si>
  <si>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</si>
  <si>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</si>
  <si>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</si>
  <si>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</si>
  <si>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</si>
  <si>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</si>
  <si>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</si>
  <si>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</si>
  <si>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</si>
  <si>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</si>
  <si>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</si>
  <si>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</si>
  <si>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</si>
  <si>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</si>
  <si>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</si>
  <si>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</si>
  <si>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</si>
  <si>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</si>
  <si>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</si>
  <si>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</si>
  <si>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</si>
  <si>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</si>
  <si>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</si>
  <si>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</si>
  <si>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</si>
  <si>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</si>
  <si>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</si>
  <si>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</si>
  <si>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</si>
  <si>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</si>
  <si>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</si>
  <si>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</si>
  <si>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</si>
  <si>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</si>
  <si>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</si>
  <si>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</si>
  <si>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</si>
  <si>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</si>
  <si>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</si>
  <si>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</si>
  <si>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</si>
  <si>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</si>
  <si>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</si>
  <si>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</si>
  <si>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</si>
  <si>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</si>
  <si>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</si>
  <si>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</si>
  <si>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</si>
  <si>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</si>
  <si>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</si>
  <si>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</si>
  <si>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</si>
  <si>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</si>
  <si>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</si>
  <si>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</si>
  <si>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</si>
  <si>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</si>
  <si>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</si>
  <si>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</si>
  <si>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</si>
  <si>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</si>
  <si>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</si>
  <si>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</si>
  <si>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</si>
  <si>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</si>
  <si>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</si>
  <si>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</si>
  <si>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</si>
  <si>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</si>
  <si>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</si>
  <si>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</si>
  <si>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</si>
  <si>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</si>
  <si>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</si>
  <si>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</si>
  <si>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</si>
  <si>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</si>
  <si>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</si>
  <si>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</si>
  <si>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</si>
  <si>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</si>
  <si>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</si>
  <si>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</si>
  <si>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</si>
  <si>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</si>
  <si>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</si>
  <si>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</si>
  <si>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</si>
  <si>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</si>
  <si>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</si>
  <si>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</si>
  <si>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</si>
  <si>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</si>
  <si>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</si>
  <si>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</si>
  <si>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</si>
  <si>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</si>
  <si>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</si>
  <si>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</si>
  <si>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</si>
  <si>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</si>
  <si>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</si>
  <si>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</si>
  <si>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</si>
  <si>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</si>
  <si>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</si>
  <si>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</si>
  <si>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</si>
  <si>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</si>
  <si>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</si>
  <si>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</si>
  <si>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</si>
  <si>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</si>
  <si>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</si>
  <si>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</si>
  <si>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</si>
  <si>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</si>
  <si>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</si>
  <si>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</si>
  <si>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</si>
  <si>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</si>
  <si>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</si>
  <si>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</si>
  <si>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</si>
  <si>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</si>
  <si>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</si>
  <si>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</si>
  <si>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</si>
  <si>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</si>
  <si>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</si>
  <si>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</si>
  <si>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</si>
  <si>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</si>
  <si>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</si>
  <si>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</si>
  <si>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</si>
  <si>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</si>
  <si>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</si>
  <si>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</si>
  <si>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</si>
  <si>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</si>
  <si>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</si>
  <si>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</si>
  <si>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</si>
  <si>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</si>
  <si>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</si>
  <si>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</si>
  <si>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</si>
  <si>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</si>
  <si>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</si>
  <si>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</si>
  <si>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</si>
  <si>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</si>
  <si>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</si>
  <si>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</si>
  <si>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</si>
  <si>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</si>
  <si>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</si>
  <si>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</si>
  <si>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</si>
  <si>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</si>
  <si>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</si>
  <si>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</si>
  <si>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</si>
  <si>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</si>
  <si>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</si>
  <si>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</si>
  <si>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</si>
  <si>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</si>
  <si>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</si>
  <si>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</si>
  <si>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</si>
  <si>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</si>
  <si>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</si>
  <si>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</si>
  <si>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</si>
  <si>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</si>
  <si>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</si>
  <si>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</si>
  <si>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</si>
  <si>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</si>
  <si>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</si>
  <si>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</si>
  <si>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</si>
  <si>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</si>
  <si>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</si>
  <si>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</si>
  <si>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</si>
  <si>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</si>
  <si>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</si>
  <si>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</si>
  <si>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</si>
  <si>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</si>
  <si>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</si>
  <si>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</si>
  <si>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</si>
  <si>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</si>
  <si>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</si>
  <si>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</si>
  <si>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</si>
  <si>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</si>
  <si>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</si>
  <si>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</si>
  <si>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</si>
  <si>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</si>
  <si>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</si>
  <si>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</si>
  <si>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</si>
  <si>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</si>
  <si>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</si>
  <si>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</si>
  <si>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</si>
  <si>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</si>
  <si>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</si>
  <si>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</si>
  <si>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</si>
  <si>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</si>
  <si>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</si>
  <si>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</si>
  <si>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</si>
  <si>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</si>
  <si>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</si>
  <si>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</si>
  <si>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</si>
  <si>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</si>
  <si>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</si>
  <si>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</si>
  <si>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</si>
  <si>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</si>
  <si>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</si>
  <si>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</si>
  <si>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</si>
  <si>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</si>
  <si>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</si>
  <si>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</si>
  <si>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</si>
  <si>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</si>
  <si>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</si>
  <si>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</si>
  <si>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</si>
  <si>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</si>
  <si>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</si>
  <si>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</si>
  <si>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</si>
  <si>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</si>
  <si>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</si>
  <si>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</si>
  <si>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</si>
  <si>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</si>
  <si>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</si>
  <si>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</si>
  <si>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</si>
  <si>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</si>
  <si>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</si>
  <si>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</si>
  <si>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</si>
  <si>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</si>
  <si>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</si>
  <si>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</si>
  <si>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</si>
  <si>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</si>
  <si>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</si>
  <si>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</si>
  <si>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</si>
  <si>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</si>
  <si>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</si>
  <si>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</si>
  <si>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</si>
  <si>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</si>
  <si>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</si>
  <si>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</si>
  <si>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</si>
  <si>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</si>
  <si>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</si>
  <si>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</si>
  <si>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</si>
  <si>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</si>
  <si>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</si>
  <si>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</si>
  <si>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</si>
  <si>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</si>
  <si>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</si>
  <si>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</si>
  <si>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</si>
  <si>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</si>
  <si>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</si>
  <si>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</si>
  <si>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</si>
  <si>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</si>
  <si>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</si>
  <si>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</si>
  <si>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</si>
  <si>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</si>
  <si>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</si>
  <si>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</si>
  <si>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</si>
  <si>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</si>
  <si>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</si>
  <si>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</si>
  <si>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</si>
  <si>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</si>
  <si>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</si>
  <si>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</si>
  <si>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</si>
  <si>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</si>
  <si>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</si>
  <si>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</si>
  <si>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</si>
  <si>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</si>
  <si>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</si>
  <si>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</si>
  <si>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</si>
  <si>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</si>
  <si>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</si>
  <si>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</si>
  <si>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</si>
  <si>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</si>
  <si>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</si>
  <si>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</si>
  <si>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</si>
  <si>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</si>
  <si>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</si>
  <si>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</si>
  <si>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</si>
  <si>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</si>
  <si>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</si>
  <si>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</si>
  <si>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</si>
  <si>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</si>
  <si>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</si>
  <si>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</si>
  <si>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</si>
  <si>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</si>
  <si>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</si>
  <si>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</si>
  <si>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</si>
  <si>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</si>
  <si>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</si>
  <si>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</si>
  <si>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</si>
  <si>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</si>
  <si>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</si>
  <si>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</si>
  <si>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</si>
  <si>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</si>
  <si>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</si>
  <si>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</si>
  <si>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</si>
  <si>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</si>
  <si>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</si>
  <si>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</si>
  <si>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</si>
  <si>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</si>
  <si>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</si>
  <si>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</si>
  <si>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</si>
  <si>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</si>
  <si>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</si>
  <si>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</si>
  <si>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</si>
  <si>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</si>
  <si>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</si>
  <si>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</si>
  <si>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</si>
  <si>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</si>
  <si>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</si>
  <si>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</si>
  <si>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</si>
  <si>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</si>
  <si>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</si>
  <si>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</si>
  <si>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</si>
  <si>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</si>
  <si>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</si>
  <si>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</si>
  <si>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</si>
  <si>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</si>
  <si>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</si>
  <si>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</si>
  <si>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</si>
  <si>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</si>
  <si>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</si>
  <si>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</si>
  <si>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</si>
  <si>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</si>
  <si>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</si>
  <si>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</si>
  <si>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</si>
  <si>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</si>
  <si>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</si>
  <si>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</si>
  <si>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</si>
  <si>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</si>
  <si>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</si>
  <si>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</si>
  <si>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</si>
  <si>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</si>
  <si>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</si>
  <si>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</si>
  <si>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</si>
  <si>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</si>
  <si>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</si>
  <si>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</si>
  <si>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</si>
  <si>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</si>
  <si>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</si>
  <si>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</si>
  <si>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</si>
  <si>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</si>
  <si>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</si>
  <si>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</si>
  <si>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</si>
  <si>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</si>
  <si>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</si>
  <si>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</si>
  <si>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</si>
  <si>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</si>
  <si>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</si>
  <si>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</si>
  <si>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</si>
  <si>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</si>
  <si>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</si>
  <si>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</si>
  <si>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</si>
  <si>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</si>
  <si>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</si>
  <si>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</si>
  <si>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</si>
  <si>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</si>
  <si>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</si>
  <si>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</si>
  <si>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</si>
  <si>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</si>
  <si>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</si>
  <si>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</si>
  <si>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</si>
  <si>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</si>
  <si>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</si>
  <si>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</si>
  <si>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</si>
  <si>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</si>
  <si>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</si>
  <si>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</si>
  <si>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</si>
  <si>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</si>
  <si>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</si>
  <si>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</si>
  <si>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</si>
  <si>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</si>
  <si>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</si>
  <si>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</si>
  <si>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</si>
  <si>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</si>
  <si>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</si>
  <si>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</si>
  <si>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</si>
  <si>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</si>
  <si>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</si>
  <si>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</si>
  <si>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</si>
  <si>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</si>
  <si>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</si>
  <si>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</si>
  <si>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</si>
  <si>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</si>
  <si>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</si>
  <si>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</si>
  <si>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</si>
  <si>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</si>
  <si>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</si>
  <si>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</si>
  <si>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</si>
  <si>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</si>
  <si>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</si>
  <si>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</si>
  <si>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</si>
  <si>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</si>
  <si>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</si>
  <si>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</si>
  <si>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</si>
  <si>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</si>
  <si>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</si>
  <si>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</si>
  <si>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</si>
  <si>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</si>
  <si>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</si>
  <si>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</si>
  <si>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</si>
  <si>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</si>
  <si>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</si>
  <si>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</si>
  <si>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</si>
  <si>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</si>
  <si>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</si>
  <si>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</si>
  <si>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</si>
  <si>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</si>
  <si>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</si>
  <si>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</si>
  <si>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</si>
  <si>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</si>
  <si>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</si>
  <si>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</si>
  <si>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</si>
  <si>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</si>
  <si>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</si>
  <si>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</si>
  <si>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</si>
  <si>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</si>
  <si>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</si>
  <si>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</si>
  <si>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</si>
  <si>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</si>
  <si>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</si>
  <si>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</si>
  <si>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</si>
  <si>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</si>
  <si>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</si>
  <si>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</si>
  <si>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</si>
  <si>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</si>
  <si>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</si>
  <si>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</si>
  <si>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</si>
  <si>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</si>
  <si>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</si>
  <si>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</si>
  <si>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</si>
  <si>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</si>
  <si>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</si>
  <si>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</si>
  <si>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</si>
  <si>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</si>
  <si>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</si>
  <si>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</si>
  <si>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</si>
  <si>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</si>
  <si>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</si>
  <si>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</si>
  <si>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</si>
  <si>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</si>
  <si>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</si>
  <si>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</si>
  <si>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</si>
  <si>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</si>
  <si>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</si>
  <si>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</si>
  <si>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</si>
  <si>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</si>
  <si>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</si>
  <si>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</si>
  <si>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</si>
  <si>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</si>
  <si>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</si>
  <si>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</si>
  <si>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</si>
  <si>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</si>
  <si>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</si>
  <si>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</si>
  <si>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</si>
  <si>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</si>
  <si>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</si>
  <si>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</si>
  <si>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</si>
  <si>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</si>
  <si>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</si>
  <si>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</si>
  <si>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</si>
  <si>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</si>
  <si>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</si>
  <si>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</si>
  <si>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</si>
  <si>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</si>
  <si>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</si>
  <si>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</si>
  <si>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</si>
  <si>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</si>
  <si>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</si>
  <si>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</si>
  <si>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</si>
  <si>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</si>
  <si>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</si>
  <si>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</si>
  <si>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</si>
  <si>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</si>
  <si>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</si>
  <si>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</si>
  <si>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</si>
  <si>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</si>
  <si>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</si>
  <si>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</si>
  <si>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</si>
  <si>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</si>
  <si>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</si>
  <si>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</si>
  <si>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</si>
  <si>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</si>
  <si>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</si>
  <si>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</si>
  <si>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</si>
  <si>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</si>
  <si>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</si>
  <si>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</si>
  <si>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</si>
  <si>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</si>
  <si>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</si>
  <si>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</si>
  <si>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</si>
  <si>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</si>
  <si>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</si>
  <si>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</si>
  <si>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</si>
  <si>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</si>
  <si>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</si>
  <si>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</si>
  <si>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</si>
  <si>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</si>
  <si>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</si>
  <si>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</si>
  <si>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</si>
  <si>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</si>
  <si>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</si>
  <si>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</si>
  <si>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</si>
  <si>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</si>
  <si>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</si>
  <si>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</si>
  <si>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</si>
  <si>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</si>
  <si>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</si>
  <si>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</si>
  <si>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</si>
  <si>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</si>
  <si>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</si>
  <si>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</si>
  <si>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</si>
  <si>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</si>
  <si>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</si>
  <si>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</si>
  <si>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</si>
  <si>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</si>
  <si>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</si>
  <si>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</si>
  <si>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</si>
  <si>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</si>
  <si>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</si>
  <si>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</si>
  <si>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</si>
  <si>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</si>
  <si>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</si>
  <si>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</si>
  <si>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</si>
  <si>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</si>
  <si>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</si>
  <si>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</si>
  <si>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</si>
  <si>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</si>
  <si>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</si>
  <si>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</si>
  <si>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</si>
  <si>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</si>
  <si>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</si>
  <si>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</si>
  <si>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</si>
  <si>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</si>
  <si>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</si>
  <si>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</si>
  <si>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</si>
  <si>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</si>
  <si>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</si>
  <si>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</si>
  <si>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</si>
  <si>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</si>
  <si>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</si>
  <si>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</si>
  <si>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</si>
  <si>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</si>
  <si>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</si>
  <si>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</si>
  <si>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</si>
  <si>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</si>
  <si>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</si>
  <si>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</si>
  <si>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</si>
  <si>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</si>
  <si>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</si>
  <si>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</si>
  <si>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</si>
  <si>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</si>
  <si>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</si>
  <si>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</si>
  <si>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</si>
  <si>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</si>
  <si>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</si>
  <si>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</si>
  <si>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</si>
  <si>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</si>
  <si>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</si>
  <si>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</si>
  <si>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</si>
  <si>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</si>
  <si>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</si>
  <si>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</si>
  <si>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</si>
  <si>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</si>
  <si>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</si>
  <si>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</si>
  <si>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</si>
  <si>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</si>
  <si>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</si>
  <si>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</si>
  <si>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</si>
  <si>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</si>
  <si>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</si>
  <si>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</si>
  <si>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</si>
  <si>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</si>
  <si>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</si>
  <si>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</si>
  <si>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</si>
  <si>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</si>
  <si>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</si>
  <si>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</si>
  <si>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</si>
  <si>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</si>
  <si>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</si>
  <si>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</si>
  <si>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</si>
  <si>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</si>
  <si>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</si>
  <si>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</si>
  <si>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</si>
  <si>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</si>
  <si>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</si>
  <si>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</si>
  <si>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</si>
  <si>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</si>
  <si>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</si>
  <si>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</si>
  <si>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</si>
  <si>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</si>
  <si>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</si>
  <si>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</si>
  <si>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</si>
  <si>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</si>
  <si>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</si>
  <si>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</si>
  <si>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</si>
  <si>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</si>
  <si>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</si>
  <si>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</si>
  <si>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</si>
  <si>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</si>
  <si>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</si>
  <si>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</si>
  <si>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</si>
  <si>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</si>
  <si>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</si>
  <si>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</si>
  <si>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</si>
  <si>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</si>
  <si>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</si>
  <si>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</si>
  <si>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</si>
  <si>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</si>
  <si>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</si>
  <si>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</si>
  <si>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</si>
  <si>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</si>
  <si>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</si>
  <si>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</si>
  <si>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</si>
  <si>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</si>
  <si>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</si>
  <si>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</si>
  <si>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</si>
  <si>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</si>
  <si>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</si>
  <si>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</si>
  <si>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</si>
  <si>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</si>
  <si>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</si>
  <si>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</si>
  <si>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</si>
  <si>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</si>
  <si>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</si>
  <si>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</si>
  <si>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</si>
  <si>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</si>
  <si>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</si>
  <si>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</si>
  <si>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</si>
  <si>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</si>
  <si>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</si>
  <si>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</si>
  <si>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</si>
  <si>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</si>
  <si>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</si>
  <si>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</si>
  <si>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</si>
  <si>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</si>
  <si>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</si>
  <si>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</si>
  <si>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</si>
  <si>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</si>
  <si>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</si>
  <si>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</si>
  <si>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</si>
  <si>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</si>
  <si>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</si>
  <si>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</si>
  <si>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</si>
  <si>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</si>
  <si>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</si>
  <si>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</si>
  <si>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</si>
  <si>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</si>
  <si>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</si>
  <si>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</si>
  <si>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</si>
  <si>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</si>
  <si>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</si>
  <si>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</si>
  <si>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</si>
  <si>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</si>
  <si>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</si>
  <si>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</si>
  <si>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</si>
  <si>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</si>
  <si>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</si>
  <si>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</si>
  <si>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</si>
  <si>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</si>
  <si>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</si>
  <si>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</si>
  <si>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</si>
  <si>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</si>
  <si>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</si>
  <si>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</si>
  <si>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</si>
  <si>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</si>
  <si>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</si>
  <si>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</si>
  <si>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</si>
  <si>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</si>
  <si>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</si>
  <si>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</si>
  <si>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</si>
  <si>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</si>
  <si>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</si>
  <si>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</si>
  <si>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</si>
  <si>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</si>
  <si>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</si>
  <si>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</si>
  <si>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</si>
  <si>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</si>
  <si>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</si>
  <si>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</si>
  <si>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</si>
  <si>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</si>
  <si>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</si>
  <si>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</si>
  <si>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</si>
  <si>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</si>
  <si>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</si>
  <si>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</si>
  <si>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</si>
  <si>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</si>
  <si>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</si>
  <si>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</si>
  <si>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</si>
  <si>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</si>
  <si>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</si>
  <si>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</si>
  <si>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</si>
  <si>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</si>
  <si>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</si>
  <si>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</si>
  <si>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</si>
  <si>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</si>
  <si>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</si>
  <si>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</si>
  <si>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</si>
  <si>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</si>
  <si>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</si>
  <si>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</si>
  <si>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</si>
  <si>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</si>
  <si>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</si>
  <si>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</si>
  <si>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</si>
  <si>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</si>
  <si>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</si>
  <si>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</si>
  <si>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</si>
  <si>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</si>
  <si>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</si>
  <si>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</si>
  <si>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</si>
  <si>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</si>
  <si>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</si>
  <si>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</si>
  <si>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</si>
  <si>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</si>
  <si>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</si>
  <si>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</si>
  <si>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</si>
  <si>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</si>
  <si>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</si>
  <si>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</si>
  <si>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</si>
  <si>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</si>
  <si>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</si>
  <si>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</si>
  <si>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</si>
  <si>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</si>
  <si>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</si>
  <si>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</si>
  <si>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</si>
  <si>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</si>
  <si>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</si>
  <si>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</si>
  <si>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</si>
  <si>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</si>
  <si>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</si>
  <si>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</si>
  <si>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</si>
  <si>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</si>
  <si>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</si>
  <si>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</si>
  <si>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</si>
  <si>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</si>
  <si>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</si>
  <si>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</si>
  <si>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</si>
  <si>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</si>
  <si>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</si>
  <si>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</si>
  <si>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</si>
  <si>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</si>
  <si>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</si>
  <si>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</si>
  <si>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</si>
  <si>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</si>
  <si>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</si>
  <si>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</si>
  <si>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</si>
  <si>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</si>
  <si>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</si>
  <si>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</si>
  <si>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</si>
  <si>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</si>
  <si>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</si>
  <si>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</si>
  <si>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</si>
  <si>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</si>
  <si>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</si>
  <si>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</si>
  <si>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</si>
  <si>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</si>
  <si>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</si>
  <si>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</si>
  <si>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</si>
  <si>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</si>
  <si>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</si>
  <si>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</si>
  <si>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</si>
  <si>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</si>
  <si>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</si>
  <si>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</si>
  <si>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</si>
  <si>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</si>
  <si>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</si>
  <si>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</si>
  <si>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</si>
  <si>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</si>
  <si>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</si>
  <si>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</si>
  <si>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</si>
  <si>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</si>
  <si>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</si>
  <si>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</si>
  <si>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</si>
  <si>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</si>
  <si>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</si>
  <si>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</si>
  <si>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</si>
  <si>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</si>
  <si>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</si>
  <si>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</si>
  <si>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</si>
  <si>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</si>
  <si>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</si>
  <si>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</si>
  <si>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</si>
  <si>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</si>
  <si>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</si>
  <si>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</si>
  <si>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</si>
  <si>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</si>
  <si>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</si>
  <si>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</si>
  <si>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</si>
  <si>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</si>
  <si>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</si>
  <si>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</si>
  <si>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</si>
  <si>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</si>
  <si>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</si>
  <si>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</si>
  <si>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</si>
  <si>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</si>
  <si>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</si>
  <si>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</si>
  <si>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</si>
  <si>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</si>
  <si>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</si>
  <si>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</si>
  <si>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</si>
  <si>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</si>
  <si>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</si>
  <si>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</si>
  <si>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</si>
  <si>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</si>
  <si>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</si>
  <si>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</si>
  <si>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</si>
  <si>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</si>
  <si>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</si>
  <si>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</si>
  <si>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</si>
  <si>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</si>
  <si>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</si>
  <si>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</si>
  <si>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</si>
  <si>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</si>
  <si>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</si>
  <si>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</si>
  <si>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</si>
  <si>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</si>
  <si>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</si>
  <si>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</si>
  <si>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</si>
  <si>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</si>
  <si>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</si>
  <si>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</si>
  <si>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</si>
  <si>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</si>
  <si>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</si>
  <si>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</si>
  <si>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</si>
  <si>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</si>
  <si>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</si>
  <si>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</si>
  <si>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</si>
  <si>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</si>
  <si>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</si>
  <si>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</si>
  <si>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</si>
  <si>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</si>
  <si>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</si>
  <si>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</si>
  <si>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</si>
  <si>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</si>
  <si>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</si>
  <si>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</si>
  <si>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</si>
  <si>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</si>
  <si>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</si>
  <si>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</si>
  <si>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</si>
  <si>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</si>
  <si>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</si>
  <si>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</si>
  <si>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</si>
  <si>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</si>
  <si>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</si>
  <si>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</si>
  <si>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</si>
  <si>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</si>
  <si>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</si>
  <si>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</si>
  <si>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</si>
  <si>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</si>
  <si>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</si>
  <si>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</si>
  <si>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</si>
  <si>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</si>
  <si>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</si>
  <si>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</si>
  <si>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</si>
  <si>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</si>
  <si>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</si>
  <si>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</si>
  <si>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</si>
  <si>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</si>
  <si>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</si>
  <si>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</si>
  <si>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</si>
  <si>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</si>
  <si>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</si>
  <si>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</si>
  <si>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</si>
  <si>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</si>
  <si>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</si>
  <si>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</si>
  <si>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</si>
  <si>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</si>
  <si>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</si>
  <si>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</si>
  <si>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</si>
  <si>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</si>
  <si>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</si>
  <si>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</si>
  <si>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</si>
  <si>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</si>
  <si>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</si>
  <si>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</si>
  <si>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</si>
  <si>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</si>
  <si>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</si>
  <si>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</si>
  <si>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</si>
  <si>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</si>
  <si>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</si>
  <si>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</si>
  <si>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</si>
  <si>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</si>
  <si>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</si>
  <si>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</si>
  <si>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</si>
  <si>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</si>
  <si>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</si>
  <si>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</si>
  <si>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</si>
  <si>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</si>
  <si>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</si>
  <si>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</si>
  <si>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</si>
  <si>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</si>
  <si>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</si>
  <si>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</si>
  <si>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</si>
  <si>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</si>
  <si>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</si>
  <si>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</si>
  <si>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</si>
  <si>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</si>
  <si>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</si>
  <si>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</si>
  <si>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</si>
  <si>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</si>
  <si>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</si>
  <si>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</si>
  <si>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</si>
  <si>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</si>
  <si>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</si>
  <si>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</si>
  <si>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</si>
  <si>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</si>
  <si>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</si>
  <si>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</si>
  <si>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</si>
  <si>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</si>
  <si>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</si>
  <si>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</si>
  <si>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</si>
  <si>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</si>
  <si>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</si>
  <si>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</si>
  <si>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</si>
  <si>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</si>
  <si>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</si>
  <si>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</si>
  <si>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</si>
  <si>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</si>
  <si>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</si>
  <si>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</si>
  <si>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</si>
  <si>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</si>
  <si>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</si>
  <si>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</si>
  <si>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</si>
  <si>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</si>
  <si>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</si>
  <si>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</si>
  <si>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</si>
  <si>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</si>
  <si>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</si>
  <si>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</si>
  <si>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</si>
  <si>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</si>
  <si>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</si>
  <si>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</si>
  <si>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</si>
  <si>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</si>
  <si>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</si>
  <si>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</si>
  <si>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</si>
  <si>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</si>
  <si>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</si>
  <si>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</si>
  <si>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</si>
  <si>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</si>
  <si>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</si>
  <si>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</si>
  <si>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</si>
  <si>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</si>
  <si>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</si>
  <si>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</si>
  <si>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</si>
  <si>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</si>
  <si>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</si>
  <si>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</si>
  <si>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</si>
  <si>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</si>
  <si>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</si>
  <si>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</si>
  <si>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</si>
  <si>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</si>
  <si>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</si>
  <si>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</si>
  <si>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</si>
  <si>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</si>
  <si>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</si>
  <si>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</si>
  <si>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</si>
  <si>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</si>
  <si>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</si>
  <si>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</si>
  <si>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</si>
  <si>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</si>
  <si>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</si>
  <si>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</si>
  <si>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</si>
  <si>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</si>
  <si>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</si>
  <si>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</si>
  <si>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</si>
  <si>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</si>
  <si>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</si>
  <si>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</si>
  <si>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</si>
  <si>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</si>
  <si>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</si>
  <si>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</si>
  <si>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</si>
  <si>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</si>
  <si>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</si>
  <si>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</si>
  <si>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</si>
  <si>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</si>
  <si>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</si>
  <si>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</si>
  <si>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</si>
  <si>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</si>
  <si>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</si>
  <si>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</si>
  <si>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</si>
  <si>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</si>
  <si>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</si>
  <si>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</si>
  <si>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</si>
  <si>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</si>
  <si>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</si>
  <si>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</si>
  <si>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</si>
  <si>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</si>
  <si>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</si>
  <si>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</si>
  <si>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</si>
  <si>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</si>
  <si>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</si>
  <si>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</si>
  <si>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</si>
  <si>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</si>
  <si>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</si>
  <si>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</si>
  <si>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</si>
  <si>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</si>
  <si>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</si>
  <si>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</si>
  <si>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</si>
  <si>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</si>
  <si>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</si>
  <si>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</si>
  <si>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</si>
  <si>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</si>
  <si>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</si>
  <si>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</si>
  <si>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</si>
  <si>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</si>
  <si>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</si>
  <si>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</si>
  <si>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</si>
  <si>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</si>
  <si>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</si>
  <si>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</si>
  <si>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</si>
  <si>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</si>
  <si>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</si>
  <si>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</si>
  <si>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</si>
  <si>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</si>
  <si>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</si>
  <si>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</si>
  <si>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</si>
  <si>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</si>
  <si>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</si>
  <si>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</si>
  <si>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</si>
  <si>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</si>
  <si>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</si>
  <si>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</si>
  <si>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</si>
  <si>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</si>
  <si>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</si>
  <si>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</si>
  <si>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</si>
  <si>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</si>
  <si>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</si>
  <si>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</si>
  <si>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</si>
  <si>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</si>
  <si>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</si>
  <si>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</si>
  <si>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</si>
  <si>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</si>
  <si>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</si>
  <si>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</si>
  <si>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</si>
  <si>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</si>
  <si>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</si>
  <si>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</si>
  <si>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</si>
  <si>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</si>
  <si>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</si>
  <si>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</si>
  <si>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</si>
  <si>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</si>
  <si>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</si>
  <si>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</si>
  <si>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</si>
  <si>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</si>
  <si>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</si>
  <si>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</si>
  <si>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</si>
  <si>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</si>
  <si>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</si>
  <si>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</si>
  <si>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</si>
  <si>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</si>
  <si>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</si>
  <si>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</si>
  <si>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</si>
  <si>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</si>
  <si>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</si>
  <si>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</si>
  <si>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</si>
  <si>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</si>
  <si>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</si>
  <si>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</si>
  <si>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</si>
  <si>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</si>
  <si>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</si>
  <si>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</si>
  <si>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</si>
  <si>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</si>
  <si>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</si>
  <si>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</si>
  <si>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</si>
  <si>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</si>
  <si>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</si>
  <si>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</si>
  <si>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</si>
  <si>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</si>
  <si>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</si>
  <si>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</si>
  <si>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</si>
  <si>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</si>
  <si>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</si>
  <si>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</si>
  <si>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</si>
  <si>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</si>
  <si>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</si>
  <si>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</si>
  <si>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</si>
  <si>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</si>
  <si>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</si>
  <si>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</si>
  <si>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</si>
  <si>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</si>
  <si>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</si>
  <si>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</si>
  <si>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</si>
  <si>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</si>
  <si>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</si>
  <si>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</si>
  <si>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</si>
  <si>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</si>
  <si>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</si>
  <si>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</si>
  <si>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</si>
  <si>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</si>
  <si>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</si>
  <si>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</si>
  <si>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</si>
  <si>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</si>
  <si>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</si>
  <si>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</si>
  <si>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</si>
  <si>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</si>
  <si>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</si>
  <si>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</si>
  <si>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</si>
  <si>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</si>
  <si>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</si>
  <si>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</si>
  <si>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</si>
  <si>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</si>
  <si>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</si>
  <si>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</si>
  <si>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</si>
  <si>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</si>
  <si>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</si>
  <si>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</si>
  <si>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</si>
  <si>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</si>
  <si>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</si>
  <si>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</si>
  <si>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</si>
  <si>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</si>
  <si>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</si>
  <si>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</si>
  <si>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</si>
  <si>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</si>
  <si>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</si>
  <si>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</si>
  <si>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</si>
  <si>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</si>
  <si>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</si>
  <si>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</si>
  <si>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</si>
  <si>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</si>
  <si>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</si>
  <si>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</si>
  <si>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</si>
  <si>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</si>
  <si>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</si>
  <si>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</si>
  <si>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</si>
  <si>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</si>
  <si>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</si>
  <si>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</si>
  <si>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</si>
  <si>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</si>
  <si>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</si>
  <si>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</si>
  <si>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</si>
  <si>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</si>
  <si>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</si>
  <si>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</si>
  <si>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</si>
  <si>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</si>
  <si>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</si>
  <si>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</si>
  <si>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</si>
  <si>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</si>
  <si>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</si>
  <si>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</si>
  <si>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</si>
  <si>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</si>
  <si>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</si>
  <si>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</si>
  <si>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</si>
  <si>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</si>
  <si>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</si>
  <si>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</si>
  <si>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</si>
  <si>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</si>
  <si>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</si>
  <si>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</si>
  <si>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</si>
  <si>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</si>
  <si>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</si>
  <si>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</si>
  <si>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</si>
  <si>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</si>
  <si>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</si>
  <si>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</si>
  <si>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</si>
  <si>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</si>
  <si>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</si>
  <si>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</si>
  <si>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</si>
  <si>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</si>
  <si>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</si>
  <si>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</si>
  <si>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</si>
  <si>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</si>
  <si>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</si>
  <si>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</si>
  <si>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</si>
  <si>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</si>
  <si>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</si>
  <si>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</si>
  <si>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</si>
  <si>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</si>
  <si>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</si>
  <si>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</si>
  <si>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</si>
  <si>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</si>
  <si>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</si>
  <si>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</si>
  <si>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</si>
  <si>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</si>
  <si>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</si>
  <si>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</si>
  <si>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</si>
  <si>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</si>
  <si>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</si>
  <si>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</si>
  <si>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</si>
  <si>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</si>
  <si>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</si>
  <si>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</si>
  <si>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</si>
  <si>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</si>
  <si>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</si>
  <si>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</si>
  <si>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</si>
  <si>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</si>
  <si>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</si>
  <si>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</si>
  <si>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</si>
  <si>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</si>
  <si>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</si>
  <si>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</si>
  <si>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</si>
  <si>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</si>
  <si>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</si>
  <si>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</si>
  <si>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</si>
  <si>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</si>
  <si>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</si>
  <si>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</si>
  <si>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</si>
  <si>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</si>
  <si>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</si>
  <si>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</si>
  <si>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</si>
  <si>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</si>
  <si>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</si>
  <si>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</si>
  <si>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</si>
  <si>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</si>
  <si>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</si>
  <si>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</si>
  <si>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</si>
  <si>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</si>
  <si>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</si>
  <si>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</si>
  <si>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</si>
  <si>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</si>
  <si>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</si>
  <si>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</si>
  <si>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</si>
  <si>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</si>
  <si>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</si>
  <si>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</si>
  <si>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</si>
  <si>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</si>
  <si>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</si>
  <si>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</si>
  <si>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</si>
  <si>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</si>
  <si>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</si>
  <si>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</si>
  <si>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</si>
  <si>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</si>
  <si>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</si>
  <si>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</si>
  <si>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</si>
  <si>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</si>
  <si>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</si>
  <si>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</si>
  <si>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</si>
  <si>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</si>
  <si>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</si>
  <si>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</si>
  <si>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</si>
  <si>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</si>
  <si>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</si>
  <si>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</si>
  <si>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</si>
  <si>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</si>
  <si>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</si>
  <si>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</si>
  <si>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</si>
  <si>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</si>
  <si>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</si>
  <si>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</si>
  <si>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</si>
  <si>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</si>
  <si>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</si>
  <si>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</si>
  <si>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</si>
  <si>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</si>
  <si>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</si>
  <si>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</si>
  <si>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</si>
  <si>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</si>
  <si>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</si>
  <si>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</si>
  <si>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</si>
  <si>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</si>
  <si>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</si>
  <si>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</si>
  <si>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</si>
  <si>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</si>
  <si>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</si>
  <si>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</si>
  <si>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</si>
  <si>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</si>
  <si>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</si>
  <si>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</si>
  <si>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</si>
  <si>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</si>
  <si>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</si>
  <si>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</si>
  <si>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</si>
  <si>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</si>
  <si>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</si>
  <si>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</si>
  <si>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</si>
  <si>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</si>
  <si>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</si>
  <si>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</si>
  <si>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</si>
  <si>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</si>
  <si>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</si>
  <si>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</si>
  <si>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</si>
  <si>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</si>
  <si>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</si>
  <si>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</si>
  <si>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</si>
  <si>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</si>
  <si>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</si>
  <si>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</si>
  <si>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</si>
  <si>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</si>
  <si>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</si>
  <si>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</si>
  <si>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</si>
  <si>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</si>
  <si>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</si>
  <si>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</si>
  <si>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</si>
  <si>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</si>
  <si>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</si>
  <si>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</si>
  <si>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</si>
  <si>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</si>
  <si>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</si>
  <si>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</si>
  <si>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</si>
  <si>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</si>
  <si>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</si>
  <si>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</si>
  <si>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</si>
  <si>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</si>
  <si>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</si>
  <si>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</si>
  <si>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</si>
  <si>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</si>
  <si>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</si>
  <si>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</si>
  <si>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</si>
  <si>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</si>
  <si>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</si>
  <si>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</si>
  <si>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</si>
  <si>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</si>
  <si>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</si>
  <si>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</si>
  <si>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</si>
  <si>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</si>
  <si>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</si>
  <si>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</si>
  <si>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</si>
  <si>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</si>
  <si>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</si>
  <si>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</si>
  <si>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</si>
  <si>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</si>
  <si>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</si>
  <si>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</si>
  <si>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</si>
  <si>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</si>
  <si>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</si>
  <si>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</si>
  <si>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</si>
  <si>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</si>
  <si>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</si>
  <si>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</si>
  <si>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</si>
  <si>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</si>
  <si>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</si>
  <si>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</si>
  <si>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</si>
  <si>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</si>
  <si>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</si>
  <si>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</si>
  <si>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</si>
  <si>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</si>
  <si>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</si>
  <si>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</si>
  <si>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</si>
  <si>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</si>
  <si>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</si>
  <si>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</si>
  <si>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</si>
  <si>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</si>
  <si>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</si>
  <si>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</si>
  <si>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</si>
  <si>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</si>
  <si>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</si>
  <si>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</si>
  <si>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</si>
  <si>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</si>
  <si>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</si>
  <si>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</si>
  <si>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</si>
  <si>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</si>
  <si>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</si>
  <si>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</si>
  <si>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</si>
  <si>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</si>
  <si>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</si>
  <si>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</si>
  <si>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</si>
  <si>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</si>
  <si>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</si>
  <si>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</si>
  <si>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</si>
  <si>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</si>
  <si>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</si>
  <si>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</si>
  <si>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</si>
  <si>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</si>
  <si>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</si>
  <si>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</si>
  <si>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</si>
  <si>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</si>
  <si>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</si>
  <si>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</si>
  <si>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</si>
  <si>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</si>
  <si>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</si>
  <si>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</si>
  <si>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</si>
  <si>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</si>
  <si>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</si>
  <si>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</si>
  <si>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</si>
  <si>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</si>
  <si>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</si>
  <si>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</si>
  <si>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</si>
  <si>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</si>
  <si>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</si>
  <si>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</si>
  <si>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</si>
  <si>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</si>
  <si>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</si>
  <si>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</si>
  <si>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</si>
  <si>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</si>
  <si>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</si>
  <si>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</si>
  <si>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</si>
  <si>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</si>
  <si>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</si>
  <si>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</si>
  <si>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</si>
  <si>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</si>
  <si>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</si>
  <si>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</si>
  <si>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</si>
  <si>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</si>
  <si>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</si>
  <si>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</si>
  <si>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</si>
  <si>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</si>
  <si>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</si>
  <si>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</si>
  <si>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</si>
  <si>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</si>
  <si>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</si>
  <si>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</si>
  <si>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</si>
  <si>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</si>
  <si>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</si>
  <si>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</si>
  <si>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</si>
  <si>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</si>
  <si>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</si>
  <si>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</si>
  <si>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</si>
  <si>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</si>
  <si>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</si>
  <si>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</si>
  <si>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</si>
  <si>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</si>
  <si>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</si>
  <si>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</si>
  <si>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</si>
  <si>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</si>
  <si>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</si>
  <si>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</si>
  <si>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</si>
  <si>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</si>
  <si>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</si>
  <si>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</si>
  <si>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</si>
  <si>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</si>
  <si>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</si>
  <si>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</si>
  <si>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</si>
  <si>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</si>
  <si>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</si>
  <si>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</si>
  <si>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</si>
  <si>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</si>
  <si>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</si>
  <si>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</si>
  <si>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</si>
  <si>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</si>
  <si>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</si>
  <si>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</si>
  <si>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</si>
  <si>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</si>
  <si>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</si>
  <si>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</si>
  <si>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</si>
  <si>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</si>
  <si>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</si>
  <si>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</si>
  <si>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</si>
  <si>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</si>
  <si>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</si>
  <si>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</si>
  <si>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</si>
  <si>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</si>
  <si>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</si>
  <si>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</si>
  <si>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</si>
  <si>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</si>
  <si>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</si>
  <si>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</si>
  <si>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</si>
  <si>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</si>
  <si>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</si>
  <si>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</si>
  <si>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</si>
  <si>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</si>
  <si>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</si>
  <si>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</si>
  <si>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</si>
  <si>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</si>
  <si>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</si>
  <si>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</si>
  <si>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</si>
  <si>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</si>
  <si>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</si>
  <si>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</si>
  <si>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</si>
  <si>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</si>
  <si>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</si>
  <si>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</si>
  <si>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</si>
  <si>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</si>
  <si>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</si>
  <si>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</si>
  <si>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</si>
  <si>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</si>
  <si>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</si>
  <si>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</si>
  <si>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</si>
  <si>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</si>
  <si>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</si>
  <si>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</si>
  <si>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</si>
  <si>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</si>
  <si>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</si>
  <si>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</si>
  <si>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</si>
  <si>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</si>
  <si>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</si>
  <si>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</si>
  <si>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</si>
  <si>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</si>
  <si>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</si>
  <si>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</si>
  <si>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</si>
  <si>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</si>
  <si>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</si>
  <si>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</si>
  <si>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</si>
  <si>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</si>
  <si>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</si>
  <si>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</si>
  <si>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</si>
  <si>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</si>
  <si>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</si>
  <si>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</si>
  <si>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</si>
  <si>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</si>
  <si>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</si>
  <si>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</si>
  <si>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</si>
  <si>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</si>
  <si>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</si>
  <si>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</si>
  <si>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</si>
  <si>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</si>
  <si>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</si>
  <si>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</si>
  <si>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</si>
  <si>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</si>
  <si>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</si>
  <si>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</si>
  <si>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</si>
  <si>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</si>
  <si>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</si>
  <si>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</si>
  <si>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</si>
  <si>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</si>
  <si>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</si>
  <si>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</si>
  <si>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</si>
  <si>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</si>
  <si>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</si>
  <si>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</si>
  <si>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</si>
  <si>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</si>
  <si>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</si>
  <si>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</si>
  <si>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</si>
  <si>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</si>
  <si>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</si>
  <si>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</si>
  <si>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</si>
  <si>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</si>
  <si>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</si>
  <si>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</si>
  <si>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</si>
  <si>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</si>
  <si>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</si>
  <si>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</si>
  <si>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</si>
  <si>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</si>
  <si>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</si>
  <si>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</si>
  <si>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</si>
  <si>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</si>
  <si>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</si>
  <si>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</si>
  <si>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</si>
  <si>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</si>
  <si>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</si>
  <si>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</si>
  <si>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</si>
  <si>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</si>
  <si>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</si>
  <si>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</si>
  <si>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</si>
  <si>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</si>
  <si>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</si>
  <si>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</si>
  <si>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</si>
  <si>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</si>
  <si>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</si>
  <si>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</si>
  <si>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</si>
  <si>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</si>
  <si>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</si>
  <si>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</si>
  <si>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</si>
  <si>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</si>
  <si>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</si>
  <si>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</si>
  <si>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</si>
  <si>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</si>
  <si>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</si>
  <si>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</si>
  <si>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</si>
  <si>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</si>
  <si>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</si>
  <si>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</si>
  <si>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</si>
  <si>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</si>
  <si>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</si>
  <si>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</si>
  <si>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</si>
  <si>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</si>
  <si>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</si>
  <si>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</si>
  <si>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</si>
  <si>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</si>
  <si>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</si>
  <si>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</si>
  <si>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</si>
  <si>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</si>
  <si>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</si>
  <si>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</si>
  <si>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</si>
  <si>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</si>
  <si>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</si>
  <si>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</si>
  <si>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</si>
  <si>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</si>
  <si>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</si>
  <si>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</si>
  <si>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</si>
  <si>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</si>
  <si>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</si>
  <si>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</si>
  <si>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</si>
  <si>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</si>
  <si>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</si>
  <si>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</si>
  <si>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</si>
  <si>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</si>
  <si>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</si>
  <si>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</si>
  <si>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</si>
  <si>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</si>
  <si>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</si>
  <si>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</si>
  <si>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</si>
  <si>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</si>
  <si>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</si>
  <si>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</si>
  <si>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</si>
  <si>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</si>
  <si>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</si>
  <si>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</si>
  <si>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</si>
  <si>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</si>
  <si>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</si>
  <si>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</si>
  <si>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</si>
  <si>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</si>
  <si>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</si>
  <si>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</si>
  <si>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</si>
  <si>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</si>
  <si>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</si>
  <si>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</si>
  <si>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</si>
  <si>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</si>
  <si>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</si>
  <si>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</si>
  <si>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</si>
  <si>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</si>
  <si>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</si>
  <si>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</si>
  <si>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</si>
  <si>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</si>
  <si>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</si>
  <si>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</si>
  <si>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</si>
  <si>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</si>
  <si>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</si>
  <si>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</si>
  <si>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</si>
  <si>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</si>
  <si>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</si>
  <si>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</si>
  <si>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</si>
  <si>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</si>
  <si>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</si>
  <si>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</si>
  <si>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</si>
  <si>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</si>
  <si>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</si>
  <si>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</si>
  <si>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</si>
  <si>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</si>
  <si>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</si>
  <si>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</si>
  <si>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</si>
  <si>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</si>
  <si>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</si>
  <si>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</si>
  <si>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</si>
  <si>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</si>
  <si>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</si>
  <si>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</si>
  <si>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</si>
  <si>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</si>
  <si>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</si>
  <si>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</si>
  <si>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</si>
  <si>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</si>
  <si>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</si>
  <si>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</si>
  <si>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</si>
  <si>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</si>
  <si>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</si>
  <si>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</si>
  <si>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</si>
  <si>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</si>
  <si>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</si>
  <si>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</si>
  <si>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</si>
  <si>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</si>
  <si>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</si>
  <si>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</si>
  <si>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</si>
  <si>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</si>
  <si>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</si>
  <si>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</si>
  <si>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</si>
  <si>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</si>
  <si>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</si>
  <si>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</si>
  <si>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</si>
  <si>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</si>
  <si>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</si>
  <si>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</si>
  <si>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</si>
  <si>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</si>
  <si>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</si>
  <si>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</si>
  <si>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</si>
  <si>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</si>
  <si>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</si>
  <si>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</si>
  <si>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</si>
  <si>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</si>
  <si>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</si>
  <si>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</si>
  <si>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</si>
  <si>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</si>
  <si>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</si>
  <si>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</si>
  <si>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</si>
  <si>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</si>
  <si>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</si>
  <si>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</si>
  <si>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</si>
  <si>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</si>
  <si>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</si>
  <si>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</si>
  <si>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</si>
  <si>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</si>
  <si>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</si>
  <si>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</si>
  <si>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</si>
  <si>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</si>
  <si>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</si>
  <si>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</si>
  <si>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</si>
  <si>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</si>
  <si>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</si>
  <si>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</si>
  <si>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</si>
  <si>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</si>
  <si>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</si>
  <si>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</si>
  <si>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</si>
  <si>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</si>
  <si>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</si>
  <si>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</si>
  <si>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</si>
  <si>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</si>
  <si>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</si>
  <si>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</si>
  <si>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</si>
  <si>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</si>
  <si>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</si>
  <si>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</si>
  <si>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</si>
  <si>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</si>
  <si>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</si>
  <si>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</si>
  <si>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</si>
  <si>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</si>
  <si>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</si>
  <si>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</si>
  <si>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</si>
  <si>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</si>
  <si>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</si>
  <si>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</si>
  <si>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</si>
  <si>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</si>
  <si>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</si>
  <si>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</si>
  <si>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</si>
  <si>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</si>
  <si>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</si>
  <si>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</si>
  <si>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</si>
  <si>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</si>
  <si>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</si>
  <si>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</si>
  <si>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</si>
  <si>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</si>
  <si>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</si>
  <si>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</si>
  <si>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</si>
  <si>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</si>
  <si>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</si>
  <si>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</si>
  <si>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</si>
  <si>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</si>
  <si>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</si>
  <si>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</si>
  <si>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</si>
  <si>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</si>
  <si>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</si>
  <si>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</si>
  <si>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</si>
  <si>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</si>
  <si>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</si>
  <si>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</si>
  <si>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</si>
  <si>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</si>
  <si>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</si>
  <si>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</si>
  <si>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</si>
  <si>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</si>
  <si>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</si>
  <si>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</si>
  <si>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</si>
  <si>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</si>
  <si>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</si>
  <si>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</si>
  <si>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</si>
  <si>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</si>
  <si>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</si>
  <si>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</si>
  <si>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</si>
  <si>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</si>
  <si>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</si>
  <si>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</si>
  <si>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</si>
  <si>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</si>
  <si>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</si>
  <si>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</si>
  <si>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</si>
  <si>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</si>
  <si>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</si>
  <si>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</si>
  <si>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</si>
  <si>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</si>
  <si>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</si>
  <si>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</si>
  <si>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</si>
  <si>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</si>
  <si>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</si>
  <si>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</si>
  <si>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</si>
  <si>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</si>
  <si>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</si>
  <si>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</si>
  <si>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</si>
  <si>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</si>
  <si>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</si>
  <si>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</si>
  <si>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</si>
  <si>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</si>
  <si>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</si>
  <si>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</si>
  <si>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</si>
  <si>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</si>
  <si>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</si>
  <si>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</si>
  <si>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</si>
  <si>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</si>
  <si>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</si>
  <si>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</si>
  <si>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</si>
  <si>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</si>
  <si>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</si>
  <si>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</si>
  <si>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</si>
  <si>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</si>
  <si>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</si>
  <si>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</si>
  <si>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</si>
  <si>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</si>
  <si>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</si>
  <si>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</si>
  <si>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</si>
  <si>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</si>
  <si>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</si>
  <si>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</si>
  <si>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</si>
  <si>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</si>
  <si>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</si>
  <si>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</si>
  <si>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</si>
  <si>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</si>
  <si>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</si>
  <si>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</si>
  <si>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</si>
  <si>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</si>
  <si>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</si>
  <si>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</si>
  <si>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</si>
  <si>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</si>
  <si>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</si>
  <si>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</si>
  <si>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</si>
  <si>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</si>
  <si>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</si>
  <si>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</si>
  <si>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</si>
  <si>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</si>
  <si>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</si>
  <si>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</si>
  <si>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</si>
  <si>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</si>
  <si>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</si>
  <si>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</si>
  <si>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</si>
  <si>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</si>
  <si>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</si>
  <si>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</si>
  <si>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</si>
  <si>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</si>
  <si>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</si>
  <si>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</si>
  <si>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</si>
  <si>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</si>
  <si>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</si>
  <si>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</si>
  <si>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</si>
  <si>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</si>
  <si>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</si>
  <si>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</si>
  <si>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</si>
  <si>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</si>
  <si>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</si>
  <si>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</si>
  <si>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</si>
  <si>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</si>
  <si>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</si>
  <si>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</si>
  <si>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</si>
  <si>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</si>
  <si>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</si>
  <si>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</si>
  <si>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</si>
  <si>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</si>
  <si>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</si>
  <si>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</si>
  <si>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</si>
  <si>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</si>
  <si>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</si>
  <si>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</si>
  <si>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</si>
  <si>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</si>
  <si>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</si>
  <si>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</si>
  <si>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</si>
  <si>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</si>
  <si>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</si>
  <si>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</si>
  <si>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</si>
  <si>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</si>
  <si>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</si>
  <si>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</si>
  <si>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</si>
  <si>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</si>
  <si>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</si>
  <si>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</si>
  <si>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</si>
  <si>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</si>
  <si>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</si>
  <si>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</si>
  <si>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</si>
  <si>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</si>
  <si>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</si>
  <si>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</si>
  <si>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</si>
  <si>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</si>
  <si>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</si>
  <si>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</si>
  <si>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</si>
  <si>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</si>
  <si>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</si>
  <si>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</si>
  <si>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</si>
  <si>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</si>
  <si>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</si>
  <si>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</si>
  <si>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</si>
  <si>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</si>
  <si>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</si>
  <si>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</si>
  <si>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</si>
  <si>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</si>
  <si>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</si>
  <si>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</si>
  <si>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</si>
  <si>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</si>
  <si>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</si>
  <si>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</si>
  <si>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</si>
  <si>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</si>
  <si>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</si>
  <si>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</si>
  <si>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</si>
  <si>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</si>
  <si>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</si>
  <si>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</si>
  <si>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</si>
  <si>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</si>
  <si>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</si>
  <si>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</si>
  <si>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</si>
  <si>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</si>
  <si>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</si>
  <si>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</si>
  <si>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</si>
  <si>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</si>
  <si>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</si>
  <si>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</si>
  <si>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</si>
  <si>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</si>
  <si>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</si>
  <si>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</si>
  <si>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</si>
  <si>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</si>
  <si>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</si>
  <si>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</si>
  <si>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</si>
  <si>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</si>
  <si>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</si>
  <si>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</si>
  <si>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</si>
  <si>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</si>
  <si>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</si>
  <si>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</si>
  <si>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</si>
  <si>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</si>
  <si>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</si>
  <si>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</si>
  <si>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</si>
  <si>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</si>
  <si>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</si>
  <si>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</si>
  <si>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</si>
  <si>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</si>
  <si>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</si>
  <si>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</si>
  <si>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</si>
  <si>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</si>
  <si>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</si>
  <si>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</si>
  <si>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</si>
  <si>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</si>
  <si>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</si>
  <si>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</si>
  <si>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</si>
  <si>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</si>
  <si>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</si>
  <si>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</si>
  <si>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</si>
  <si>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</si>
  <si>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</si>
  <si>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</si>
  <si>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</si>
  <si>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</si>
  <si>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</si>
  <si>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</si>
  <si>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</si>
  <si>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</si>
  <si>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</si>
  <si>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</si>
  <si>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</si>
  <si>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</si>
  <si>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</si>
  <si>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</si>
  <si>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</si>
  <si>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</si>
  <si>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</si>
  <si>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</si>
  <si>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</si>
  <si>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</si>
  <si>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</si>
  <si>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</si>
  <si>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</si>
  <si>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</si>
  <si>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</si>
  <si>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</si>
  <si>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</si>
  <si>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</si>
  <si>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</si>
  <si>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</si>
  <si>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</si>
  <si>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</si>
  <si>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</si>
  <si>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</si>
  <si>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</si>
  <si>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</si>
  <si>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</si>
  <si>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</si>
  <si>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</si>
  <si>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</si>
  <si>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</si>
  <si>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</si>
  <si>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</si>
  <si>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</si>
  <si>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</si>
  <si>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</si>
  <si>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</si>
  <si>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</si>
  <si>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</si>
  <si>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</si>
  <si>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</si>
  <si>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</si>
  <si>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</si>
  <si>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</si>
  <si>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</si>
  <si>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</si>
  <si>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</si>
  <si>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</si>
  <si>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</si>
  <si>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</si>
  <si>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</si>
  <si>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</si>
  <si>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</si>
  <si>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</si>
  <si>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</si>
  <si>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</si>
  <si>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</si>
  <si>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</si>
  <si>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</si>
  <si>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</si>
  <si>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</si>
  <si>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</si>
  <si>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</si>
  <si>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</si>
  <si>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</si>
  <si>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</si>
  <si>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</si>
  <si>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</si>
  <si>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</si>
  <si>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</si>
  <si>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</si>
  <si>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</si>
  <si>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</si>
  <si>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</si>
  <si>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</si>
  <si>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</si>
  <si>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</si>
  <si>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</si>
  <si>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</si>
  <si>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</si>
  <si>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</si>
  <si>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</si>
  <si>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</si>
  <si>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</si>
  <si>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</si>
  <si>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</si>
  <si>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</si>
  <si>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</si>
  <si>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</si>
  <si>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</si>
  <si>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</si>
  <si>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</si>
  <si>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</si>
  <si>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</si>
  <si>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</si>
  <si>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</si>
  <si>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</si>
  <si>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</si>
  <si>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</si>
  <si>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</si>
  <si>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</si>
  <si>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</si>
  <si>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</si>
  <si>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</si>
  <si>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</si>
  <si>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</si>
  <si>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</si>
  <si>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</si>
  <si>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</si>
  <si>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</si>
  <si>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</si>
  <si>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</si>
  <si>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</si>
  <si>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</si>
  <si>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</si>
  <si>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</si>
  <si>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</si>
  <si>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</si>
  <si>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</si>
  <si>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</si>
  <si>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</si>
  <si>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</si>
  <si>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</si>
  <si>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</si>
  <si>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</si>
  <si>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</si>
  <si>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</si>
  <si>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</si>
  <si>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</si>
  <si>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</si>
  <si>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</si>
  <si>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</si>
  <si>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</si>
  <si>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</si>
  <si>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</si>
  <si>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</si>
  <si>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</si>
  <si>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</si>
  <si>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</si>
  <si>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</si>
  <si>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</si>
  <si>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</si>
  <si>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</si>
  <si>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</si>
  <si>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</si>
  <si>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</si>
  <si>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</si>
  <si>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</si>
  <si>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</si>
  <si>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</si>
  <si>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</si>
  <si>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</si>
  <si>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</si>
  <si>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</si>
  <si>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</si>
  <si>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</si>
  <si>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</si>
  <si>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</si>
  <si>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</si>
  <si>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</si>
  <si>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</si>
  <si>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</si>
  <si>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</si>
  <si>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</si>
  <si>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</si>
  <si>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</si>
  <si>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</si>
  <si>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</si>
  <si>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</si>
  <si>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</si>
  <si>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</si>
  <si>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</si>
  <si>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</si>
  <si>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</si>
  <si>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</si>
  <si>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</si>
  <si>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</si>
  <si>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</si>
  <si>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</si>
  <si>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</si>
  <si>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</si>
  <si>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</si>
  <si>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</si>
  <si>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</si>
  <si>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</si>
  <si>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</si>
  <si>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</si>
  <si>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</si>
  <si>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</si>
  <si>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</si>
  <si>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</si>
  <si>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</si>
  <si>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</si>
  <si>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</si>
  <si>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</si>
  <si>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</si>
  <si>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</si>
  <si>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</si>
  <si>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</si>
  <si>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</si>
  <si>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</si>
  <si>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</si>
  <si>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</si>
  <si>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</si>
  <si>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</si>
  <si>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</si>
  <si>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</si>
  <si>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</si>
  <si>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</si>
  <si>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</si>
  <si>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</si>
  <si>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</si>
  <si>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</si>
  <si>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</si>
  <si>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</si>
  <si>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</si>
  <si>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</si>
  <si>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</si>
  <si>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</si>
  <si>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</si>
  <si>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</si>
  <si>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</si>
  <si>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</si>
  <si>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</si>
  <si>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</si>
  <si>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</si>
  <si>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</si>
  <si>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</si>
  <si>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</si>
  <si>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</si>
  <si>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</si>
  <si>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</si>
  <si>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</si>
  <si>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</si>
  <si>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</si>
  <si>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</si>
  <si>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</si>
  <si>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</si>
  <si>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</si>
  <si>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</si>
  <si>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</si>
  <si>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</si>
  <si>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</si>
  <si>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</si>
  <si>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</si>
  <si>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</si>
  <si>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</si>
  <si>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</si>
  <si>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</si>
  <si>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</si>
  <si>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</si>
  <si>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</si>
  <si>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</si>
  <si>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</si>
  <si>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</si>
  <si>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</si>
  <si>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</si>
  <si>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</si>
  <si>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</si>
  <si>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</si>
  <si>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</si>
  <si>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</si>
  <si>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</si>
  <si>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</si>
  <si>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</si>
  <si>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</si>
  <si>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</si>
  <si>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</si>
  <si>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</si>
  <si>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</si>
  <si>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</si>
  <si>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</si>
  <si>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</si>
  <si>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</si>
  <si>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</si>
  <si>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</si>
  <si>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</si>
  <si>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</si>
  <si>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</si>
  <si>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</si>
  <si>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</si>
  <si>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</si>
  <si>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</si>
  <si>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</si>
  <si>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</si>
  <si>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</si>
  <si>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</si>
  <si>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</si>
  <si>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</si>
  <si>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</si>
  <si>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</si>
  <si>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</si>
  <si>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</si>
  <si>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</si>
  <si>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</si>
  <si>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</si>
  <si>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</si>
  <si>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</si>
  <si>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</si>
  <si>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</si>
  <si>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</si>
  <si>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</si>
  <si>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</si>
  <si>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</si>
  <si>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</si>
  <si>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</si>
  <si>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</si>
  <si>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</si>
  <si>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</si>
  <si>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</si>
  <si>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</si>
  <si>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</si>
  <si>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</si>
  <si>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</si>
  <si>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</si>
  <si>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</si>
  <si>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</si>
  <si>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</si>
  <si>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</si>
  <si>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</si>
  <si>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</si>
  <si>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</si>
  <si>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</si>
  <si>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</si>
  <si>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</si>
  <si>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</si>
  <si>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</si>
  <si>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</si>
  <si>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</si>
  <si>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</si>
  <si>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</si>
  <si>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</si>
  <si>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</si>
  <si>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</si>
  <si>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</si>
  <si>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</si>
  <si>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</si>
  <si>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</si>
  <si>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</si>
  <si>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</si>
  <si>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</si>
  <si>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</si>
  <si>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</si>
  <si>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</si>
  <si>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</si>
  <si>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</si>
  <si>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</si>
  <si>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</si>
  <si>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</si>
  <si>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</si>
  <si>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</si>
  <si>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</si>
  <si>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</si>
  <si>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</si>
  <si>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</si>
  <si>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</si>
  <si>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</si>
  <si>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</si>
  <si>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</si>
  <si>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</si>
  <si>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</si>
  <si>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</si>
  <si>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</si>
  <si>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</si>
  <si>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</si>
  <si>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</si>
  <si>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</si>
  <si>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</si>
  <si>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</si>
  <si>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</si>
  <si>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</si>
  <si>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</si>
  <si>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</si>
  <si>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</si>
  <si>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</si>
  <si>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</si>
  <si>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</si>
  <si>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</si>
  <si>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</si>
  <si>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</si>
  <si>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</si>
  <si>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</si>
  <si>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</si>
  <si>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</si>
  <si>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</si>
  <si>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</si>
  <si>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</si>
  <si>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</si>
  <si>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</si>
  <si>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</si>
  <si>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</si>
  <si>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</si>
  <si>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</si>
  <si>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</si>
  <si>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</si>
  <si>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</si>
  <si>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</si>
  <si>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</si>
  <si>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</si>
  <si>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</si>
  <si>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</si>
  <si>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</si>
  <si>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</si>
  <si>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</si>
  <si>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</si>
  <si>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</si>
  <si>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</si>
  <si>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</si>
  <si>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</si>
  <si>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</si>
  <si>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</si>
  <si>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</si>
  <si>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</si>
  <si>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</si>
  <si>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</si>
  <si>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</si>
  <si>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</si>
  <si>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</si>
  <si>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</si>
  <si>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</si>
  <si>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</si>
  <si>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</si>
  <si>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</si>
  <si>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</si>
  <si>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</si>
  <si>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</si>
  <si>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</si>
  <si>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</si>
  <si>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</si>
  <si>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</si>
  <si>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</si>
  <si>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</si>
  <si>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</si>
  <si>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</si>
  <si>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</si>
  <si>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</si>
  <si>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</si>
  <si>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</si>
  <si>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</si>
  <si>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</si>
  <si>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</si>
  <si>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</si>
  <si>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</si>
  <si>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</si>
  <si>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</si>
  <si>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</si>
  <si>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</si>
  <si>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</si>
  <si>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</si>
  <si>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</si>
  <si>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</si>
  <si>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</si>
  <si>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</si>
  <si>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</si>
  <si>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</si>
  <si>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</si>
  <si>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</si>
  <si>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</si>
  <si>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</si>
  <si>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</si>
  <si>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</si>
  <si>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</si>
  <si>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</si>
  <si>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</si>
  <si>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</si>
  <si>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</si>
  <si>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</si>
  <si>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</si>
  <si>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</si>
  <si>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</si>
  <si>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</si>
  <si>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</si>
  <si>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</si>
  <si>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</si>
  <si>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</si>
  <si>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</si>
  <si>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</si>
  <si>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</si>
  <si>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</si>
  <si>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</si>
  <si>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</si>
  <si>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</si>
  <si>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</si>
  <si>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</si>
  <si>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</si>
  <si>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</si>
  <si>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</si>
  <si>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</si>
  <si>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</si>
  <si>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</si>
  <si>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</si>
  <si>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</si>
  <si>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</si>
  <si>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</si>
  <si>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</si>
  <si>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</si>
  <si>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</si>
  <si>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</si>
  <si>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</si>
  <si>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</si>
  <si>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</si>
  <si>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</si>
  <si>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</si>
  <si>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</si>
  <si>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</si>
  <si>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</si>
  <si>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</si>
  <si>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</si>
  <si>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</si>
  <si>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</si>
  <si>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</si>
  <si>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</si>
  <si>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</si>
  <si>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</si>
  <si>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</si>
  <si>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</si>
  <si>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</si>
  <si>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</si>
  <si>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</si>
  <si>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</si>
  <si>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</si>
  <si>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</si>
  <si>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</si>
  <si>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</si>
  <si>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</si>
  <si>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</si>
  <si>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</si>
  <si>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</si>
  <si>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</si>
  <si>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</si>
  <si>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</si>
  <si>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</si>
  <si>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</si>
  <si>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</si>
  <si>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</si>
  <si>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</si>
  <si>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</si>
  <si>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</si>
  <si>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</si>
  <si>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</si>
  <si>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</si>
  <si>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</si>
  <si>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</si>
  <si>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</si>
  <si>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</si>
  <si>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</si>
  <si>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</si>
  <si>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</si>
  <si>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</si>
  <si>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</si>
  <si>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</si>
  <si>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</si>
  <si>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</si>
  <si>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</si>
  <si>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</si>
  <si>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</si>
  <si>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</si>
  <si>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</si>
  <si>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</si>
  <si>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</si>
  <si>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</si>
  <si>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</si>
  <si>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</si>
  <si>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</si>
  <si>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</si>
  <si>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</si>
  <si>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</si>
  <si>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</si>
  <si>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</si>
  <si>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</si>
  <si>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</si>
  <si>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</si>
  <si>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</si>
  <si>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</si>
  <si>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</si>
  <si>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</si>
  <si>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</si>
  <si>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</si>
  <si>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</si>
  <si>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</si>
  <si>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</si>
  <si>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</si>
  <si>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</si>
  <si>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</si>
  <si>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</si>
  <si>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</si>
  <si>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</si>
  <si>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</si>
  <si>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</si>
  <si>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</si>
  <si>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</si>
  <si>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</si>
  <si>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</si>
  <si>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</si>
  <si>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</si>
  <si>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</si>
  <si>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</si>
  <si>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</si>
  <si>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</si>
  <si>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</si>
  <si>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</si>
  <si>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</si>
  <si>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</si>
  <si>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</si>
  <si>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</si>
  <si>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</si>
  <si>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</si>
  <si>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</si>
  <si>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</si>
  <si>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</si>
  <si>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</si>
  <si>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</si>
  <si>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</si>
  <si>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</si>
  <si>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</si>
  <si>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</si>
  <si>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</si>
  <si>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</si>
  <si>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</si>
  <si>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</si>
  <si>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</si>
  <si>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</si>
  <si>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</si>
  <si>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</si>
  <si>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</si>
  <si>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</si>
  <si>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</si>
  <si>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</si>
  <si>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</si>
  <si>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</si>
  <si>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</si>
  <si>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</si>
  <si>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</si>
  <si>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</si>
  <si>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</si>
  <si>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</si>
  <si>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</si>
  <si>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</si>
  <si>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</si>
  <si>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</si>
  <si>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</si>
  <si>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</si>
  <si>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</si>
  <si>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</si>
  <si>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</si>
  <si>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</si>
  <si>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</si>
  <si>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</si>
  <si>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</si>
  <si>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</si>
  <si>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</si>
  <si>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</si>
  <si>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</si>
  <si>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</si>
  <si>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</si>
  <si>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</si>
  <si>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</si>
  <si>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</si>
  <si>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</si>
  <si>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</si>
  <si>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</si>
  <si>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</si>
  <si>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</si>
  <si>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</si>
  <si>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</si>
  <si>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</si>
  <si>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</si>
  <si>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</si>
  <si>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</si>
  <si>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</si>
  <si>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</si>
  <si>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</si>
  <si>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</si>
  <si>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</si>
  <si>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</si>
  <si>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</si>
  <si>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</si>
  <si>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</si>
  <si>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</si>
  <si>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</si>
  <si>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</si>
  <si>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</si>
  <si>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</si>
  <si>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</si>
  <si>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</si>
  <si>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</si>
  <si>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</si>
  <si>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</si>
  <si>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</si>
  <si>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</si>
  <si>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</si>
  <si>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</si>
  <si>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</si>
  <si>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</si>
  <si>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</si>
  <si>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</si>
  <si>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</si>
  <si>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</si>
  <si>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</si>
  <si>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</si>
  <si>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</si>
  <si>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</si>
  <si>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</si>
  <si>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</si>
  <si>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</si>
  <si>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</si>
  <si>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</si>
  <si>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</si>
  <si>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</si>
  <si>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</si>
  <si>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</si>
  <si>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</si>
  <si>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</si>
  <si>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</si>
  <si>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</si>
  <si>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</si>
  <si>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</si>
  <si>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</si>
  <si>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</si>
  <si>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</si>
  <si>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</si>
  <si>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</si>
  <si>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</si>
  <si>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</si>
  <si>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</si>
  <si>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</si>
  <si>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</si>
  <si>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</si>
  <si>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</si>
  <si>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</si>
  <si>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</si>
  <si>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</si>
  <si>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</si>
  <si>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</si>
  <si>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</si>
  <si>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</si>
  <si>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</si>
  <si>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</si>
  <si>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</si>
  <si>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</si>
  <si>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</si>
  <si>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</si>
  <si>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</si>
  <si>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</si>
  <si>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</si>
  <si>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</si>
  <si>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</si>
  <si>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</si>
  <si>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</si>
  <si>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</si>
  <si>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</si>
  <si>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</si>
  <si>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</si>
  <si>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</si>
  <si>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</si>
  <si>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</si>
  <si>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</si>
  <si>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</si>
  <si>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</si>
  <si>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</si>
  <si>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</si>
  <si>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</si>
  <si>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</si>
  <si>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</si>
  <si>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</si>
  <si>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</si>
  <si>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</si>
  <si>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</si>
  <si>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</si>
  <si>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</si>
  <si>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</si>
  <si>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</si>
  <si>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</si>
  <si>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</si>
  <si>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</si>
  <si>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</si>
  <si>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</si>
  <si>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</si>
  <si>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</si>
  <si>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</si>
  <si>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</si>
  <si>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</si>
  <si>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</si>
  <si>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</si>
  <si>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</si>
  <si>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</si>
  <si>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</si>
  <si>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</si>
  <si>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</si>
  <si>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</si>
  <si>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</si>
  <si>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</si>
  <si>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</si>
  <si>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</si>
  <si>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</si>
  <si>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</si>
  <si>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</si>
  <si>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</si>
  <si>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</si>
  <si>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</si>
  <si>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</si>
  <si>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</si>
  <si>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</si>
  <si>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</si>
  <si>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</si>
  <si>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</si>
  <si>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</si>
  <si>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</si>
  <si>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</si>
  <si>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</si>
  <si>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</si>
  <si>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</si>
  <si>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</si>
  <si>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</si>
  <si>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</si>
  <si>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</si>
  <si>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</si>
  <si>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</si>
  <si>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</si>
  <si>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</si>
  <si>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</si>
  <si>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</si>
  <si>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</si>
  <si>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</si>
  <si>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</si>
  <si>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</si>
  <si>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</si>
  <si>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</si>
  <si>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</si>
  <si>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</si>
  <si>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</si>
  <si>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</si>
  <si>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</si>
  <si>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</si>
  <si>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</si>
  <si>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</si>
  <si>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</si>
  <si>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</si>
  <si>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</si>
  <si>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</si>
  <si>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</si>
  <si>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</si>
  <si>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</si>
  <si>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</si>
  <si>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</si>
  <si>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</si>
  <si>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</si>
  <si>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</si>
  <si>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</si>
  <si>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</si>
  <si>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</si>
  <si>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</si>
  <si>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</si>
  <si>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</si>
  <si>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</si>
  <si>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</si>
  <si>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</si>
  <si>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</si>
  <si>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</si>
  <si>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</si>
  <si>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</si>
  <si>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</si>
  <si>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</si>
  <si>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</si>
  <si>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</si>
  <si>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</si>
  <si>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</si>
  <si>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</si>
  <si>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</si>
  <si>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</si>
  <si>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</si>
  <si>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</si>
  <si>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</si>
  <si>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</si>
  <si>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</si>
  <si>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</si>
  <si>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</si>
  <si>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</si>
  <si>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</si>
  <si>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</si>
  <si>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</si>
  <si>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</si>
  <si>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</si>
  <si>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</si>
  <si>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</si>
  <si>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</si>
  <si>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</si>
  <si>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</si>
  <si>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</si>
  <si>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</si>
  <si>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</si>
  <si>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</si>
  <si>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</si>
  <si>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</si>
  <si>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</si>
  <si>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</si>
  <si>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</si>
  <si>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</si>
  <si>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</si>
  <si>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</si>
  <si>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</si>
  <si>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</si>
  <si>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</si>
  <si>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</si>
  <si>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</si>
  <si>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</si>
  <si>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</si>
  <si>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</si>
  <si>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</si>
  <si>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</si>
  <si>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</si>
  <si>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</si>
  <si>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</si>
  <si>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</si>
  <si>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</si>
  <si>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</si>
  <si>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</si>
  <si>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</si>
  <si>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</si>
  <si>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</si>
  <si>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</si>
  <si>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</si>
  <si>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</si>
  <si>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</si>
  <si>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</si>
  <si>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</si>
  <si>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</si>
  <si>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</si>
  <si>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</si>
  <si>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</si>
  <si>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</si>
  <si>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</si>
  <si>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</si>
  <si>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</si>
  <si>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</si>
  <si>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</si>
  <si>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</si>
  <si>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</si>
  <si>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</si>
  <si>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</si>
  <si>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</si>
  <si>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</si>
  <si>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</si>
  <si>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</si>
  <si>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</si>
  <si>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</si>
  <si>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</si>
  <si>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</si>
  <si>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</si>
  <si>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</si>
  <si>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</si>
  <si>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</si>
  <si>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</si>
  <si>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</si>
  <si>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</si>
  <si>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</si>
  <si>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</si>
  <si>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</si>
  <si>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</si>
  <si>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</si>
  <si>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</si>
  <si>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</si>
  <si>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</si>
  <si>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</si>
  <si>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</si>
  <si>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</si>
  <si>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</si>
  <si>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</si>
  <si>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</si>
  <si>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</si>
  <si>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</si>
  <si>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</si>
  <si>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</si>
  <si>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</si>
  <si>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</si>
  <si>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</si>
  <si>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</si>
  <si>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</si>
  <si>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</si>
  <si>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</si>
  <si>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</si>
  <si>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</si>
  <si>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</si>
  <si>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</si>
  <si>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</si>
  <si>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</si>
  <si>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</si>
  <si>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</si>
  <si>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</si>
  <si>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</si>
  <si>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</si>
  <si>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</si>
  <si>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</si>
  <si>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</si>
  <si>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</si>
  <si>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</si>
  <si>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</si>
  <si>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</si>
  <si>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</si>
  <si>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</si>
  <si>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</si>
  <si>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</si>
  <si>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</si>
  <si>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</si>
  <si>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</si>
  <si>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</si>
  <si>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</si>
  <si>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</si>
  <si>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</si>
  <si>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</si>
  <si>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</si>
  <si>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</si>
  <si>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</si>
  <si>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</si>
  <si>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</si>
  <si>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</si>
  <si>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</si>
  <si>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</si>
  <si>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</si>
  <si>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</si>
  <si>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</si>
  <si>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</si>
  <si>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</si>
  <si>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</si>
  <si>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</si>
  <si>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</si>
  <si>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</si>
  <si>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</si>
  <si>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</si>
  <si>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</si>
  <si>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</si>
  <si>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</si>
  <si>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</si>
  <si>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</si>
  <si>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</si>
  <si>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</si>
  <si>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</si>
  <si>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</si>
  <si>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</si>
  <si>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</si>
  <si>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</si>
  <si>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</si>
  <si>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</si>
  <si>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</si>
  <si>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</si>
  <si>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</si>
  <si>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</si>
  <si>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</si>
  <si>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</si>
  <si>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</si>
  <si>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</si>
  <si>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</si>
  <si>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</si>
  <si>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</si>
  <si>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</si>
  <si>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</si>
  <si>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</si>
  <si>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</si>
  <si>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</si>
  <si>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</si>
  <si>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</si>
  <si>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</si>
  <si>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</si>
  <si>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</si>
  <si>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</si>
  <si>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</si>
  <si>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</si>
  <si>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</si>
  <si>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</si>
  <si>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</si>
  <si>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</si>
  <si>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</si>
  <si>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</si>
  <si>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</si>
  <si>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</si>
  <si>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</si>
  <si>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</si>
  <si>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</si>
  <si>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</si>
  <si>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</si>
  <si>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</si>
  <si>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</si>
  <si>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</si>
  <si>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</si>
  <si>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</si>
  <si>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</si>
  <si>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</si>
  <si>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</si>
  <si>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</si>
  <si>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</si>
  <si>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</si>
  <si>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</si>
  <si>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</si>
  <si>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</si>
  <si>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</si>
  <si>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</si>
  <si>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</si>
  <si>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</si>
  <si>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</si>
  <si>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</si>
  <si>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</si>
  <si>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</si>
  <si>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</si>
  <si>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</si>
  <si>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</si>
  <si>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</si>
  <si>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</si>
  <si>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</si>
  <si>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</si>
  <si>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</si>
  <si>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</si>
  <si>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</si>
  <si>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</si>
  <si>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</si>
  <si>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</si>
  <si>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</si>
  <si>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</si>
  <si>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</si>
  <si>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</si>
  <si>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</si>
  <si>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</si>
  <si>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</si>
  <si>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</si>
  <si>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</si>
  <si>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</si>
  <si>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</si>
  <si>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</si>
  <si>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</si>
  <si>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</si>
  <si>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</si>
  <si>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</si>
  <si>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</si>
  <si>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</si>
  <si>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</si>
  <si>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</si>
  <si>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</si>
  <si>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</si>
  <si>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</si>
  <si>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</si>
  <si>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</si>
  <si>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</si>
  <si>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</si>
  <si>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</si>
  <si>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</si>
  <si>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</si>
  <si>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</si>
  <si>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</si>
  <si>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</si>
  <si>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</si>
  <si>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</si>
  <si>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</si>
  <si>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</si>
  <si>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</si>
  <si>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</si>
  <si>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</si>
  <si>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</si>
  <si>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</si>
  <si>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</si>
  <si>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</si>
  <si>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</si>
  <si>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</si>
  <si>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</si>
  <si>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</si>
  <si>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</si>
  <si>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</si>
  <si>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</si>
  <si>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</si>
  <si>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</si>
  <si>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</si>
  <si>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</si>
  <si>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</si>
  <si>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</si>
  <si>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</si>
  <si>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</si>
  <si>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</si>
  <si>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</si>
  <si>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</si>
  <si>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</si>
  <si>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</si>
  <si>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</si>
  <si>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</si>
  <si>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</si>
  <si>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</si>
  <si>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</si>
  <si>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</si>
  <si>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</si>
  <si>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</si>
  <si>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</si>
  <si>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</si>
  <si>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</si>
  <si>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</si>
  <si>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</si>
  <si>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</si>
  <si>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</si>
  <si>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</si>
  <si>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</si>
  <si>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</si>
  <si>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</si>
  <si>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</si>
  <si>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</si>
  <si>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</si>
  <si>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</si>
  <si>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</si>
  <si>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</si>
  <si>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</si>
  <si>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</si>
  <si>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</si>
  <si>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</si>
  <si>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</si>
  <si>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</si>
  <si>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</si>
  <si>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</si>
  <si>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</si>
  <si>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</si>
  <si>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</si>
  <si>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</si>
  <si>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</si>
  <si>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</si>
  <si>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</si>
  <si>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</si>
  <si>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</si>
  <si>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</si>
  <si>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</si>
  <si>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</si>
  <si>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</si>
  <si>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</si>
  <si>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</si>
  <si>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</si>
  <si>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</si>
  <si>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</si>
  <si>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</si>
  <si>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</si>
  <si>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</si>
  <si>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</si>
  <si>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</si>
  <si>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</si>
  <si>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</si>
  <si>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</si>
  <si>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</si>
  <si>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</si>
  <si>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</si>
  <si>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</si>
  <si>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</si>
  <si>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</si>
  <si>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</si>
  <si>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</si>
  <si>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</si>
  <si>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</si>
  <si>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</si>
  <si>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</si>
  <si>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</si>
  <si>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</si>
  <si>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</si>
  <si>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</si>
  <si>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</si>
  <si>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</si>
  <si>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</si>
  <si>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</si>
  <si>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</si>
  <si>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</si>
  <si>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</si>
  <si>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</si>
  <si>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</si>
  <si>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</si>
  <si>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</si>
  <si>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</si>
  <si>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</si>
  <si>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</si>
  <si>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</si>
  <si>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</si>
  <si>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</si>
  <si>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</si>
  <si>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</si>
  <si>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</si>
  <si>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</si>
  <si>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</si>
  <si>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</si>
  <si>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</si>
  <si>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</si>
  <si>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</si>
  <si>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</si>
  <si>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</si>
  <si>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</si>
  <si>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</si>
  <si>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</si>
  <si>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</si>
  <si>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</si>
  <si>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</si>
  <si>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</si>
  <si>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</si>
  <si>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</si>
  <si>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</si>
  <si>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</si>
  <si>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</si>
  <si>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</si>
  <si>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</si>
  <si>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</si>
  <si>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</si>
  <si>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</si>
  <si>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</si>
  <si>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</si>
  <si>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</si>
  <si>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</si>
  <si>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</si>
  <si>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</si>
  <si>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</si>
  <si>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</si>
  <si>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</si>
  <si>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</si>
  <si>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</si>
  <si>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</si>
  <si>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</si>
  <si>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</si>
  <si>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</si>
  <si>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</si>
  <si>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</si>
  <si>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</si>
  <si>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</si>
  <si>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</si>
  <si>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</si>
  <si>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</si>
  <si>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</si>
  <si>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</si>
  <si>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</si>
  <si>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</si>
  <si>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</si>
  <si>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</si>
  <si>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</si>
  <si>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</si>
  <si>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</si>
  <si>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</si>
  <si>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</si>
  <si>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</si>
  <si>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</si>
  <si>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</si>
  <si>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</si>
  <si>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</si>
  <si>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</si>
  <si>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</si>
  <si>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</si>
  <si>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</si>
  <si>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</si>
  <si>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</si>
  <si>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</si>
  <si>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</si>
  <si>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</si>
  <si>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</si>
  <si>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</si>
  <si>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</si>
  <si>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</si>
  <si>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</si>
  <si>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</si>
  <si>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</si>
  <si>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</si>
  <si>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</si>
  <si>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</si>
  <si>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</si>
  <si>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</si>
  <si>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</si>
  <si>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</si>
  <si>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</si>
  <si>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</si>
  <si>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</si>
  <si>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</si>
  <si>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</si>
  <si>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</si>
  <si>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</si>
  <si>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</si>
  <si>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</si>
  <si>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</si>
  <si>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</si>
  <si>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</si>
  <si>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</si>
  <si>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</si>
  <si>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</si>
  <si>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</si>
  <si>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</si>
  <si>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</si>
  <si>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</si>
  <si>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</si>
  <si>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</si>
  <si>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</si>
  <si>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</si>
  <si>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</si>
  <si>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</si>
  <si>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</si>
  <si>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</si>
  <si>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</si>
  <si>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</si>
  <si>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</si>
  <si>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</si>
  <si>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</si>
  <si>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</si>
  <si>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</si>
  <si>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</si>
  <si>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</si>
  <si>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</si>
  <si>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</si>
  <si>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</si>
  <si>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</si>
  <si>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</si>
  <si>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</si>
  <si>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</si>
  <si>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</si>
  <si>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</si>
  <si>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</si>
  <si>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</si>
  <si>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</si>
  <si>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</si>
  <si>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</si>
  <si>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</si>
  <si>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</si>
  <si>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</si>
  <si>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</si>
  <si>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</si>
  <si>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</si>
  <si>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</si>
  <si>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</si>
  <si>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</si>
  <si>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</si>
  <si>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</si>
  <si>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</si>
  <si>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</si>
  <si>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</si>
  <si>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</si>
  <si>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</si>
  <si>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</si>
  <si>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</si>
  <si>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</si>
  <si>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</si>
  <si>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</si>
  <si>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</si>
  <si>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</si>
  <si>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</si>
  <si>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</si>
  <si>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</si>
  <si>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</si>
  <si>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</si>
  <si>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</si>
  <si>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</si>
  <si>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</si>
  <si>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</si>
  <si>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</si>
  <si>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</si>
  <si>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</si>
  <si>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</si>
  <si>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</si>
  <si>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</si>
  <si>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</si>
  <si>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</si>
  <si>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</si>
  <si>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</si>
  <si>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</si>
  <si>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</si>
  <si>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</si>
  <si>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</si>
  <si>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</si>
  <si>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</si>
  <si>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</si>
  <si>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</si>
  <si>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</si>
  <si>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</si>
  <si>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</si>
  <si>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</si>
  <si>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</si>
  <si>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</si>
  <si>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</si>
  <si>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</si>
  <si>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</si>
  <si>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</si>
  <si>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</si>
  <si>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</si>
  <si>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</si>
  <si>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</si>
  <si>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</si>
  <si>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</si>
  <si>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</si>
  <si>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</si>
  <si>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</si>
  <si>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</si>
  <si>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</si>
  <si>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</si>
  <si>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</si>
  <si>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</si>
  <si>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</si>
  <si>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</si>
  <si>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</si>
  <si>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</si>
  <si>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</si>
  <si>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</si>
  <si>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</si>
  <si>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</si>
  <si>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</si>
  <si>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</si>
  <si>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</si>
  <si>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</si>
  <si>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</si>
  <si>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</si>
  <si>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</si>
  <si>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</si>
  <si>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</si>
  <si>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</si>
  <si>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</si>
  <si>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</si>
  <si>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</si>
  <si>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</si>
  <si>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</si>
  <si>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</si>
  <si>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</si>
  <si>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</si>
  <si>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</si>
  <si>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</si>
  <si>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</si>
  <si>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</si>
  <si>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</si>
  <si>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</si>
  <si>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</si>
  <si>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</si>
  <si>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</si>
  <si>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</si>
  <si>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</si>
  <si>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</si>
  <si>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</si>
  <si>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</si>
  <si>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</si>
  <si>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</si>
  <si>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</si>
  <si>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</si>
  <si>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</si>
  <si>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</si>
  <si>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</si>
  <si>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</si>
  <si>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</si>
  <si>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</si>
  <si>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</si>
  <si>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</si>
  <si>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</si>
  <si>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</si>
  <si>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</si>
  <si>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</si>
  <si>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</si>
  <si>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</si>
  <si>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</si>
  <si>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</si>
  <si>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</si>
  <si>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</si>
  <si>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</si>
  <si>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</si>
  <si>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</si>
  <si>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</si>
  <si>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</si>
  <si>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</si>
  <si>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</si>
  <si>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</si>
  <si>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</si>
  <si>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</si>
  <si>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</si>
  <si>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</si>
  <si>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</si>
  <si>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</si>
  <si>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</si>
  <si>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</si>
  <si>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</si>
  <si>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</si>
  <si>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</si>
  <si>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</si>
  <si>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</si>
  <si>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</si>
  <si>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</si>
  <si>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</si>
  <si>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</si>
  <si>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</si>
  <si>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</si>
  <si>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</si>
  <si>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</si>
  <si>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</si>
  <si>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</si>
  <si>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</si>
  <si>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</si>
  <si>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</si>
  <si>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</si>
  <si>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</si>
  <si>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</si>
  <si>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</si>
  <si>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</si>
  <si>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</si>
  <si>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</si>
  <si>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</si>
  <si>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</si>
  <si>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</si>
  <si>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</si>
  <si>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</si>
  <si>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</si>
  <si>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</si>
  <si>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</si>
  <si>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</si>
  <si>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</si>
  <si>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</si>
  <si>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</si>
  <si>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</si>
  <si>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</si>
  <si>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</si>
  <si>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</si>
  <si>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</si>
  <si>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</si>
  <si>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</si>
  <si>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</si>
  <si>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</si>
  <si>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</si>
  <si>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</si>
  <si>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</si>
  <si>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</si>
  <si>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</si>
  <si>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</si>
  <si>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</si>
  <si>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</si>
  <si>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</si>
  <si>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</si>
  <si>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</si>
  <si>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</si>
  <si>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</si>
  <si>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</si>
  <si>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</si>
  <si>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</si>
  <si>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</si>
  <si>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</si>
  <si>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</si>
  <si>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</si>
  <si>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</si>
  <si>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</si>
  <si>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</si>
  <si>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</si>
  <si>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</si>
  <si>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</si>
  <si>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</si>
  <si>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</si>
  <si>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</si>
  <si>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</si>
  <si>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</si>
  <si>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</si>
  <si>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</si>
  <si>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</si>
  <si>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</si>
  <si>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</si>
  <si>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</si>
  <si>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</si>
  <si>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</si>
  <si>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</si>
  <si>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</si>
  <si>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</si>
  <si>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</si>
  <si>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</si>
  <si>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</si>
  <si>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</si>
  <si>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</si>
  <si>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</si>
  <si>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</si>
  <si>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</si>
  <si>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</si>
  <si>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</si>
  <si>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</si>
  <si>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</si>
  <si>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</si>
  <si>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</si>
  <si>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</si>
  <si>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</si>
  <si>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</si>
  <si>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</si>
  <si>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</si>
  <si>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</si>
  <si>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</si>
  <si>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</si>
  <si>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</si>
  <si>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</si>
  <si>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</si>
  <si>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</si>
  <si>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</si>
  <si>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</si>
  <si>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</si>
  <si>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</si>
  <si>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</si>
  <si>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</si>
  <si>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</si>
  <si>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</si>
  <si>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</si>
  <si>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</si>
  <si>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</si>
  <si>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</si>
  <si>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</si>
  <si>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</si>
  <si>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</si>
  <si>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</si>
  <si>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</si>
  <si>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</si>
  <si>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</si>
  <si>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</si>
  <si>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</si>
  <si>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</si>
  <si>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</si>
  <si>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</si>
  <si>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</si>
  <si>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</si>
  <si>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</si>
  <si>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</si>
  <si>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</si>
  <si>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</si>
  <si>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</si>
  <si>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</si>
  <si>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</si>
  <si>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</si>
  <si>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</si>
  <si>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</si>
  <si>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</si>
  <si>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</si>
  <si>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</si>
  <si>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</si>
  <si>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</si>
  <si>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</si>
  <si>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</si>
  <si>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</si>
  <si>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</si>
  <si>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</si>
  <si>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</si>
  <si>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</si>
  <si>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</si>
  <si>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</si>
  <si>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</si>
  <si>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</si>
  <si>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</si>
  <si>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</si>
  <si>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</si>
  <si>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</si>
  <si>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</si>
  <si>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</si>
  <si>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</si>
  <si>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</si>
  <si>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</si>
  <si>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</si>
  <si>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</si>
  <si>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</si>
  <si>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</si>
  <si>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</si>
  <si>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</si>
  <si>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</si>
  <si>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</si>
  <si>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</si>
  <si>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</si>
  <si>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</si>
  <si>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</si>
  <si>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</si>
  <si>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</si>
  <si>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</si>
  <si>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</si>
  <si>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</si>
  <si>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</si>
  <si>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</si>
  <si>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</si>
  <si>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</si>
  <si>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</si>
  <si>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</si>
  <si>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</si>
  <si>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</si>
  <si>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</si>
  <si>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</si>
  <si>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</si>
  <si>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</si>
  <si>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</si>
  <si>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</si>
  <si>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</si>
  <si>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</si>
  <si>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</si>
  <si>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</si>
  <si>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</si>
  <si>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</si>
  <si>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</si>
  <si>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</si>
  <si>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</si>
  <si>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</si>
  <si>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</si>
  <si>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</si>
  <si>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</si>
  <si>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</si>
  <si>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</si>
  <si>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</si>
  <si>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</si>
  <si>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</si>
  <si>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</si>
  <si>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</si>
  <si>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</si>
  <si>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</si>
  <si>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</si>
  <si>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</si>
  <si>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</si>
  <si>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</si>
  <si>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</si>
  <si>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</si>
  <si>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</si>
  <si>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</si>
  <si>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</si>
  <si>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</si>
  <si>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</si>
  <si>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</si>
  <si>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</si>
  <si>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</si>
  <si>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</si>
  <si>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</si>
  <si>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</si>
  <si>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</si>
  <si>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</si>
  <si>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</si>
  <si>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</si>
  <si>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</si>
  <si>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</si>
  <si>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</si>
  <si>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</si>
  <si>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</si>
  <si>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</si>
  <si>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</si>
  <si>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</si>
  <si>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</si>
  <si>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</si>
  <si>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</si>
  <si>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</si>
  <si>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</si>
  <si>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</si>
  <si>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</si>
  <si>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</si>
  <si>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</si>
  <si>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</si>
  <si>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</si>
  <si>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</si>
  <si>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</si>
  <si>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</si>
  <si>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</si>
  <si>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</si>
  <si>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</si>
  <si>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</si>
  <si>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</si>
  <si>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</si>
  <si>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</si>
  <si>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</si>
  <si>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</si>
  <si>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</si>
  <si>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</si>
  <si>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</si>
  <si>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</si>
  <si>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</si>
  <si>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</si>
  <si>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</si>
  <si>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</si>
  <si>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</si>
  <si>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</si>
  <si>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</si>
  <si>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</si>
  <si>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</si>
  <si>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</si>
  <si>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</si>
  <si>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</si>
  <si>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</si>
  <si>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</si>
  <si>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</si>
  <si>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</si>
  <si>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</si>
  <si>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</si>
  <si>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</si>
  <si>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</si>
  <si>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</si>
  <si>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</si>
  <si>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</si>
  <si>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</si>
  <si>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</si>
  <si>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</si>
  <si>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</si>
  <si>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</si>
  <si>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</si>
  <si>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</si>
  <si>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</si>
  <si>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</si>
  <si>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</si>
  <si>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</si>
  <si>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</si>
  <si>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</si>
  <si>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</si>
  <si>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</si>
  <si>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</si>
  <si>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</si>
  <si>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</si>
  <si>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</si>
  <si>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</si>
  <si>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</si>
  <si>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</si>
  <si>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</si>
  <si>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</si>
  <si>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</si>
  <si>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</si>
  <si>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</si>
  <si>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</si>
  <si>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</si>
  <si>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</si>
  <si>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</si>
  <si>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</si>
  <si>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</si>
  <si>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</si>
  <si>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</si>
  <si>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</si>
  <si>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</si>
  <si>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</si>
  <si>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</si>
  <si>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</si>
  <si>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</si>
  <si>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</si>
  <si>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</si>
  <si>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</si>
  <si>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</si>
  <si>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</si>
  <si>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</si>
  <si>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</si>
  <si>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</si>
  <si>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</si>
  <si>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</si>
  <si>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</si>
  <si>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</si>
  <si>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</si>
  <si>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</si>
  <si>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</si>
  <si>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</si>
  <si>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</si>
  <si>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</si>
  <si>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</si>
  <si>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</si>
  <si>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</si>
  <si>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</si>
  <si>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</si>
  <si>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</si>
  <si>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</si>
  <si>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</si>
  <si>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</si>
  <si>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</si>
  <si>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</si>
  <si>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</si>
  <si>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</si>
  <si>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</si>
  <si>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</si>
  <si>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</si>
  <si>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</si>
  <si>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</si>
  <si>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</si>
  <si>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</si>
  <si>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</si>
  <si>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</si>
  <si>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</si>
  <si>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</si>
  <si>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</si>
  <si>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</si>
  <si>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</si>
  <si>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</si>
  <si>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</si>
  <si>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</si>
  <si>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</si>
  <si>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</si>
  <si>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</si>
  <si>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</si>
  <si>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</si>
  <si>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</si>
  <si>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</si>
  <si>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</si>
  <si>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</si>
  <si>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</si>
  <si>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</si>
  <si>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</si>
  <si>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</si>
  <si>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</si>
  <si>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</si>
  <si>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</si>
  <si>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</si>
  <si>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</si>
  <si>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</si>
  <si>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</si>
  <si>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</si>
  <si>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</si>
  <si>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</si>
  <si>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</si>
  <si>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</si>
  <si>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</si>
  <si>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</si>
  <si>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</si>
  <si>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</si>
  <si>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</si>
  <si>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</si>
  <si>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</si>
  <si>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</si>
  <si>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</si>
  <si>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</si>
  <si>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</si>
  <si>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</si>
  <si>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</si>
  <si>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</si>
  <si>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</si>
  <si>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</si>
  <si>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</si>
  <si>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</si>
  <si>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</si>
  <si>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</si>
  <si>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</si>
  <si>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</si>
  <si>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</si>
  <si>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</si>
  <si>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</si>
  <si>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</si>
  <si>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</si>
  <si>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</si>
  <si>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</si>
  <si>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</si>
  <si>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</si>
  <si>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</si>
  <si>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</si>
  <si>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</si>
  <si>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</si>
  <si>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</si>
  <si>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</si>
  <si>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</si>
  <si>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</si>
  <si>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</si>
  <si>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</si>
  <si>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</si>
  <si>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</si>
  <si>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</si>
  <si>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</si>
  <si>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</si>
  <si>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</si>
  <si>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</si>
  <si>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</si>
  <si>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</si>
  <si>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</si>
  <si>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</si>
  <si>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</si>
  <si>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</si>
  <si>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</si>
  <si>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</si>
  <si>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</si>
  <si>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</si>
  <si>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</si>
  <si>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</si>
  <si>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</si>
  <si>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</si>
  <si>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</si>
  <si>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</si>
  <si>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</si>
  <si>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</si>
  <si>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</si>
  <si>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</si>
  <si>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</si>
  <si>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</si>
  <si>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</si>
  <si>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</si>
  <si>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</si>
  <si>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</si>
  <si>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</si>
  <si>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</si>
  <si>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</si>
  <si>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</si>
  <si>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</si>
  <si>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</si>
  <si>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</si>
  <si>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</si>
  <si>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</si>
  <si>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</si>
  <si>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</si>
  <si>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</si>
  <si>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</si>
  <si>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</si>
  <si>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</si>
  <si>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</si>
  <si>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</si>
  <si>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</si>
  <si>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</si>
  <si>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</si>
  <si>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</si>
  <si>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</si>
  <si>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</si>
  <si>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</si>
  <si>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</si>
  <si>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</si>
  <si>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</si>
  <si>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</si>
  <si>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</si>
  <si>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</si>
  <si>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</si>
  <si>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</si>
  <si>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</si>
  <si>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</si>
  <si>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</si>
  <si>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</si>
  <si>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</si>
  <si>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</si>
  <si>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</si>
  <si>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</si>
  <si>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</si>
  <si>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</si>
  <si>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</si>
  <si>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</si>
  <si>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</si>
  <si>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</si>
  <si>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</si>
  <si>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</si>
  <si>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</si>
  <si>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</si>
  <si>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</si>
  <si>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</si>
  <si>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</si>
  <si>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</si>
  <si>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</si>
  <si>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</si>
  <si>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</si>
  <si>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</si>
  <si>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</si>
  <si>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</si>
  <si>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</si>
  <si>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</si>
  <si>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</si>
  <si>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</si>
  <si>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</si>
  <si>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</si>
  <si>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</si>
  <si>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</si>
  <si>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</si>
  <si>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</si>
  <si>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</si>
  <si>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</si>
  <si>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</si>
  <si>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</si>
  <si>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</si>
  <si>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</si>
  <si>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</si>
  <si>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</si>
  <si>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</si>
  <si>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</si>
  <si>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</si>
  <si>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</si>
  <si>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</si>
  <si>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</si>
  <si>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</si>
  <si>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</si>
  <si>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</si>
  <si>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</si>
  <si>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</si>
  <si>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</si>
  <si>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</si>
  <si>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</si>
  <si>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</si>
  <si>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</si>
  <si>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</si>
  <si>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</si>
  <si>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</si>
  <si>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</si>
  <si>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</si>
  <si>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</si>
  <si>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</si>
  <si>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</si>
  <si>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</si>
  <si>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</si>
  <si>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</si>
  <si>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</si>
  <si>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</si>
  <si>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</si>
  <si>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</si>
  <si>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</si>
  <si>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</si>
  <si>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</si>
  <si>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</si>
  <si>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</si>
  <si>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</si>
  <si>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</si>
  <si>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</si>
  <si>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</si>
  <si>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</si>
  <si>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</si>
  <si>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</si>
  <si>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</si>
  <si>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</si>
  <si>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</si>
  <si>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</si>
  <si>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</si>
  <si>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</si>
  <si>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</si>
  <si>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</si>
  <si>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</si>
  <si>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</si>
  <si>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</si>
  <si>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</si>
  <si>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</si>
  <si>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</si>
  <si>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</si>
  <si>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</si>
  <si>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</si>
  <si>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</si>
  <si>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</si>
  <si>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</si>
  <si>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</si>
  <si>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</si>
  <si>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</si>
  <si>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</si>
  <si>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</si>
  <si>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</si>
  <si>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</si>
  <si>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</si>
  <si>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</si>
  <si>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</si>
  <si>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</si>
  <si>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</si>
  <si>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</si>
  <si>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</si>
  <si>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</si>
  <si>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</si>
  <si>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</si>
  <si>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</si>
  <si>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</si>
  <si>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</si>
  <si>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</si>
  <si>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</si>
  <si>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</si>
  <si>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</si>
  <si>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</si>
  <si>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</si>
  <si>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</si>
  <si>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</si>
  <si>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</si>
  <si>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</si>
  <si>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</si>
  <si>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</si>
  <si>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</si>
  <si>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</si>
  <si>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</si>
  <si>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</si>
  <si>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</si>
  <si>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</si>
  <si>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</si>
  <si>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</si>
  <si>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</si>
  <si>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</si>
  <si>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</si>
  <si>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</si>
  <si>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</si>
  <si>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</si>
  <si>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</si>
  <si>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</si>
  <si>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</si>
  <si>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</si>
  <si>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</si>
  <si>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</si>
  <si>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</si>
  <si>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</si>
  <si>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</si>
  <si>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</si>
  <si>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</si>
  <si>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</si>
  <si>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</si>
  <si>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</si>
  <si>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</si>
  <si>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</si>
  <si>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</si>
  <si>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</si>
  <si>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</si>
  <si>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</si>
  <si>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</si>
  <si>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</si>
  <si>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</si>
  <si>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</si>
  <si>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</si>
  <si>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</si>
  <si>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</si>
  <si>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</si>
  <si>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</si>
  <si>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</si>
  <si>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</si>
  <si>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</si>
  <si>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</si>
  <si>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</si>
  <si>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</si>
  <si>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</si>
  <si>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</si>
  <si>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</si>
  <si>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</si>
  <si>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</si>
  <si>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</si>
  <si>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</si>
  <si>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</si>
  <si>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</si>
  <si>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</si>
  <si>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</si>
  <si>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</si>
  <si>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</si>
  <si>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</si>
  <si>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</si>
  <si>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</si>
  <si>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</si>
  <si>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</si>
  <si>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</si>
  <si>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</si>
  <si>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</si>
  <si>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</si>
  <si>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</si>
  <si>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</si>
  <si>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</si>
  <si>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</si>
  <si>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</si>
  <si>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</si>
  <si>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</si>
  <si>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</si>
  <si>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</si>
  <si>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</si>
  <si>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</si>
  <si>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</si>
  <si>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</si>
  <si>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</si>
  <si>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</si>
  <si>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</si>
  <si>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</si>
  <si>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</si>
  <si>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</si>
  <si>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</si>
  <si>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</si>
  <si>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</si>
  <si>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</si>
  <si>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</si>
  <si>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</si>
  <si>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</si>
  <si>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</si>
  <si>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</si>
  <si>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</si>
  <si>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</si>
  <si>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</si>
  <si>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</si>
  <si>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</si>
  <si>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</si>
  <si>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</si>
  <si>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</si>
  <si>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</si>
  <si>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</si>
  <si>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</si>
  <si>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</si>
  <si>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</si>
  <si>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</si>
  <si>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</si>
  <si>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</si>
  <si>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</si>
  <si>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</si>
  <si>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</si>
  <si>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</si>
  <si>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</si>
  <si>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</si>
  <si>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</si>
  <si>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</si>
  <si>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</si>
  <si>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</si>
  <si>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</si>
  <si>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</si>
  <si>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</si>
  <si>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</si>
  <si>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</si>
  <si>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</si>
  <si>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</si>
  <si>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</si>
  <si>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</si>
  <si>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</si>
  <si>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</si>
  <si>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</si>
  <si>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</si>
  <si>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</si>
  <si>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</si>
  <si>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</si>
  <si>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</si>
  <si>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</si>
  <si>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</si>
  <si>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</si>
  <si>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</si>
  <si>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</si>
  <si>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</si>
  <si>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</si>
  <si>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</si>
  <si>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</si>
  <si>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</si>
  <si>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</si>
  <si>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</si>
  <si>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</si>
  <si>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</si>
  <si>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</si>
  <si>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</si>
  <si>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</si>
  <si>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</si>
  <si>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</si>
  <si>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</si>
  <si>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</si>
  <si>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</si>
  <si>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</si>
  <si>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</si>
  <si>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</si>
  <si>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</si>
  <si>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</si>
  <si>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</si>
  <si>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</si>
  <si>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</si>
  <si>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</si>
  <si>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</si>
  <si>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</si>
  <si>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</si>
  <si>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</si>
  <si>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</si>
  <si>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</si>
  <si>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</si>
  <si>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</si>
  <si>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</si>
  <si>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</si>
  <si>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</si>
  <si>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</si>
  <si>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</si>
  <si>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</si>
  <si>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</si>
  <si>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</si>
  <si>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</si>
  <si>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</si>
  <si>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</si>
  <si>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</si>
  <si>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</si>
  <si>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</si>
  <si>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</si>
  <si>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</si>
  <si>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</si>
  <si>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</si>
  <si>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</si>
  <si>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</si>
  <si>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</si>
  <si>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</si>
  <si>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</si>
  <si>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</si>
  <si>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</si>
  <si>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</si>
  <si>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</si>
  <si>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</si>
  <si>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</si>
  <si>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</si>
  <si>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</si>
  <si>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</si>
  <si>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</si>
  <si>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</si>
  <si>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</si>
  <si>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</si>
  <si>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</si>
  <si>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</si>
  <si>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</si>
  <si>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</si>
  <si>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</si>
  <si>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</si>
  <si>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</si>
  <si>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</si>
  <si>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</si>
  <si>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</si>
  <si>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</si>
  <si>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</si>
  <si>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</si>
  <si>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</si>
  <si>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</si>
  <si>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</si>
  <si>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</si>
  <si>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</si>
  <si>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</si>
  <si>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</si>
  <si>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</si>
  <si>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</si>
  <si>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</si>
  <si>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</si>
  <si>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</si>
  <si>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</si>
  <si>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</si>
  <si>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</si>
  <si>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</si>
  <si>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</si>
  <si>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</si>
  <si>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</si>
  <si>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</si>
  <si>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</si>
  <si>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</si>
  <si>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</si>
  <si>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</si>
  <si>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</si>
  <si>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</si>
  <si>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</si>
  <si>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</si>
  <si>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</si>
  <si>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</si>
  <si>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</si>
  <si>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</si>
  <si>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</si>
  <si>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</si>
  <si>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</si>
  <si>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</si>
  <si>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</si>
  <si>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</si>
  <si>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</si>
  <si>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</si>
  <si>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</si>
  <si>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</si>
  <si>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</si>
  <si>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</si>
  <si>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</si>
  <si>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</si>
  <si>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</si>
  <si>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</si>
  <si>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</si>
  <si>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</si>
  <si>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</si>
  <si>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</si>
  <si>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</si>
  <si>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</si>
  <si>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</si>
  <si>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</si>
  <si>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</si>
  <si>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</si>
  <si>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</si>
  <si>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</si>
  <si>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</si>
  <si>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</si>
  <si>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</si>
  <si>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</si>
  <si>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</si>
  <si>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</si>
  <si>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</si>
  <si>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</si>
  <si>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</si>
  <si>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</si>
  <si>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</si>
  <si>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</si>
  <si>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</si>
  <si>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</si>
  <si>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</si>
  <si>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</si>
  <si>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</si>
  <si>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</si>
  <si>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</si>
  <si>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</si>
  <si>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</si>
  <si>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</si>
  <si>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</si>
  <si>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</si>
  <si>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</si>
  <si>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</si>
  <si>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</si>
  <si>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</si>
  <si>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</si>
  <si>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</si>
  <si>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</si>
  <si>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</si>
  <si>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</si>
  <si>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</si>
  <si>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</si>
  <si>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</si>
  <si>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</si>
  <si>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</si>
  <si>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</si>
  <si>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</si>
  <si>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</si>
  <si>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</si>
  <si>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</si>
  <si>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</si>
  <si>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</si>
  <si>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</si>
  <si>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</si>
  <si>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</si>
  <si>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</si>
  <si>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</si>
  <si>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</si>
  <si>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</si>
  <si>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</si>
  <si>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</si>
  <si>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</si>
  <si>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</si>
  <si>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</si>
  <si>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</si>
  <si>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</si>
  <si>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</si>
  <si>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</si>
  <si>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</si>
  <si>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</si>
  <si>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</si>
  <si>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</si>
  <si>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</si>
  <si>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</si>
  <si>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</si>
  <si>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</si>
  <si>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</si>
  <si>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</si>
  <si>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</si>
  <si>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</si>
  <si>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</si>
  <si>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</si>
  <si>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</si>
  <si>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</si>
  <si>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</si>
  <si>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</si>
  <si>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</si>
  <si>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</si>
  <si>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</si>
  <si>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</si>
  <si>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</si>
  <si>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</si>
  <si>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</si>
  <si>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</si>
  <si>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</si>
  <si>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</si>
  <si>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</si>
  <si>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</si>
  <si>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</si>
  <si>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</si>
  <si>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</si>
  <si>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</si>
  <si>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</si>
  <si>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</si>
  <si>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</si>
  <si>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</si>
  <si>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</si>
  <si>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</si>
  <si>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</si>
  <si>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</si>
  <si>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</si>
  <si>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</si>
  <si>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</si>
  <si>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</si>
  <si>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</si>
  <si>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</si>
  <si>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</si>
  <si>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</si>
  <si>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</si>
  <si>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</si>
  <si>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</si>
  <si>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</si>
  <si>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</si>
  <si>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</si>
  <si>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</si>
  <si>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</si>
  <si>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</si>
  <si>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</si>
  <si>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</si>
  <si>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</si>
  <si>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</si>
  <si>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</si>
  <si>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</si>
  <si>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</si>
  <si>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</si>
  <si>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</si>
  <si>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</si>
  <si>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</si>
  <si>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</si>
  <si>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</si>
  <si>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</si>
  <si>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</si>
  <si>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</si>
  <si>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</si>
  <si>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</si>
  <si>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</si>
  <si>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</si>
  <si>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</si>
  <si>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</si>
  <si>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</si>
  <si>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</si>
  <si>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</si>
  <si>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</si>
  <si>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</si>
  <si>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</si>
  <si>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</si>
  <si>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</si>
  <si>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</si>
  <si>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</si>
  <si>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</si>
  <si>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</si>
  <si>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</si>
  <si>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</si>
  <si>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</si>
  <si>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</si>
  <si>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</si>
  <si>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</si>
  <si>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</si>
  <si>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</si>
  <si>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</si>
  <si>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</si>
  <si>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</si>
  <si>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</si>
  <si>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</si>
  <si>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</si>
  <si>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</si>
  <si>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</si>
  <si>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</si>
  <si>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</si>
  <si>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</si>
  <si>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</si>
  <si>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</si>
  <si>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</si>
  <si>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</si>
  <si>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</si>
  <si>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</si>
  <si>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</si>
  <si>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</si>
  <si>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</si>
  <si>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</si>
  <si>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</si>
  <si>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</si>
  <si>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</si>
  <si>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</si>
  <si>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</si>
  <si>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</si>
  <si>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</si>
  <si>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</si>
  <si>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</si>
  <si>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</si>
  <si>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</si>
  <si>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</si>
  <si>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</si>
  <si>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</si>
  <si>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</si>
  <si>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</si>
  <si>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</si>
  <si>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</si>
  <si>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</si>
  <si>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</si>
  <si>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</si>
  <si>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</si>
  <si>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</si>
  <si>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</si>
  <si>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</si>
  <si>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</si>
  <si>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</si>
  <si>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</si>
  <si>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</si>
  <si>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</si>
  <si>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</si>
  <si>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</si>
  <si>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</si>
  <si>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</si>
  <si>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</si>
  <si>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</si>
  <si>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</si>
  <si>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</si>
  <si>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</si>
  <si>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</si>
  <si>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</si>
  <si>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</si>
  <si>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</si>
  <si>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</si>
  <si>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</si>
  <si>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</si>
  <si>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</si>
  <si>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</si>
  <si>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</si>
  <si>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</si>
  <si>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</si>
  <si>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</si>
  <si>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</si>
  <si>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</si>
  <si>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</si>
  <si>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</si>
  <si>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</si>
  <si>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</si>
  <si>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</si>
  <si>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</si>
  <si>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</si>
  <si>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</si>
  <si>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</si>
  <si>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</si>
  <si>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</si>
  <si>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</si>
  <si>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</si>
  <si>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</si>
  <si>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</si>
  <si>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</si>
  <si>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</si>
  <si>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</si>
  <si>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</si>
  <si>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</si>
  <si>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</si>
  <si>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</si>
  <si>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</si>
  <si>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</si>
  <si>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</si>
  <si>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</si>
  <si>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</si>
  <si>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</si>
  <si>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</si>
  <si>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</si>
  <si>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</si>
  <si>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</si>
  <si>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</si>
  <si>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</si>
  <si>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</si>
  <si>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</si>
  <si>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</si>
  <si>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</si>
  <si>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</si>
  <si>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</si>
  <si>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</si>
  <si>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</si>
  <si>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</si>
  <si>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</si>
  <si>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</si>
  <si>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</si>
  <si>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</si>
  <si>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</si>
  <si>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</si>
  <si>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</si>
  <si>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</si>
  <si>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</si>
  <si>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</si>
  <si>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</si>
  <si>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</si>
  <si>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</si>
  <si>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</si>
  <si>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</si>
  <si>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</si>
  <si>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</si>
  <si>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</si>
  <si>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</si>
  <si>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</si>
  <si>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</si>
  <si>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</si>
  <si>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</si>
  <si>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</si>
  <si>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</si>
  <si>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</si>
  <si>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</si>
  <si>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</si>
  <si>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</si>
  <si>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</si>
  <si>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</si>
  <si>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</si>
  <si>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</si>
  <si>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</si>
  <si>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</si>
  <si>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</si>
  <si>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</si>
  <si>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</si>
  <si>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</si>
  <si>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</si>
  <si>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</si>
  <si>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</si>
  <si>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</si>
  <si>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</si>
  <si>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</si>
  <si>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</si>
  <si>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</si>
  <si>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</si>
  <si>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</si>
  <si>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</si>
  <si>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</si>
  <si>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</si>
  <si>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</si>
  <si>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</si>
  <si>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</si>
  <si>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</si>
  <si>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</si>
  <si>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</si>
  <si>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</si>
  <si>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</si>
  <si>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</si>
  <si>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</si>
  <si>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</si>
  <si>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</si>
  <si>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</si>
  <si>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</si>
  <si>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</si>
  <si>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</si>
  <si>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</si>
  <si>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</si>
  <si>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</si>
  <si>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</si>
  <si>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</si>
  <si>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</si>
  <si>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</si>
  <si>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</si>
  <si>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</si>
  <si>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</si>
  <si>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</si>
  <si>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</si>
  <si>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</si>
  <si>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</si>
  <si>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</si>
  <si>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</si>
  <si>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</si>
  <si>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</si>
  <si>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</si>
  <si>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</si>
  <si>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</si>
  <si>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</si>
  <si>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</si>
  <si>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</si>
  <si>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</si>
  <si>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</si>
  <si>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</si>
  <si>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</si>
  <si>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</si>
  <si>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</si>
  <si>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</si>
  <si>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</si>
  <si>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</si>
  <si>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</si>
  <si>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</si>
  <si>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</si>
  <si>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</si>
  <si>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</si>
  <si>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</si>
  <si>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</si>
  <si>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</si>
  <si>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</si>
  <si>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</si>
  <si>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</si>
  <si>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</si>
  <si>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</si>
  <si>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</si>
  <si>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</si>
  <si>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</si>
  <si>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</si>
  <si>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</si>
  <si>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</si>
  <si>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</si>
  <si>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</si>
  <si>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</si>
  <si>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</si>
  <si>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</si>
  <si>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</si>
  <si>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</si>
  <si>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</si>
  <si>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</si>
  <si>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</si>
  <si>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</si>
  <si>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</si>
  <si>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</si>
  <si>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</si>
  <si>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</si>
  <si>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</si>
  <si>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</si>
  <si>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</si>
  <si>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</si>
  <si>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</si>
  <si>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</si>
  <si>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</si>
  <si>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</si>
  <si>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</si>
  <si>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</si>
  <si>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</si>
  <si>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</si>
  <si>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</si>
  <si>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</si>
  <si>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</si>
  <si>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</si>
  <si>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</si>
  <si>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</si>
  <si>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</si>
  <si>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</si>
  <si>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</si>
  <si>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</si>
  <si>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</si>
  <si>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</si>
  <si>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</si>
  <si>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</si>
  <si>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</si>
  <si>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</si>
  <si>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</si>
  <si>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</si>
  <si>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</si>
  <si>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</si>
  <si>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</si>
  <si>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</si>
  <si>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</si>
  <si>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</si>
  <si>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</si>
  <si>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</si>
  <si>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</si>
  <si>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</si>
  <si>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</si>
  <si>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</si>
  <si>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</si>
  <si>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</si>
  <si>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</si>
  <si>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</si>
  <si>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</si>
  <si>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</si>
  <si>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</si>
  <si>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</si>
  <si>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</si>
  <si>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</si>
  <si>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</si>
  <si>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</si>
  <si>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</si>
  <si>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</si>
  <si>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</si>
  <si>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</si>
  <si>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</si>
  <si>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</si>
  <si>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</si>
  <si>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</si>
  <si>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</si>
  <si>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</si>
  <si>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</si>
  <si>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</si>
  <si>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</si>
  <si>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</si>
  <si>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</si>
  <si>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</si>
  <si>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</si>
  <si>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</si>
  <si>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</si>
  <si>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</si>
  <si>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</si>
  <si>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</si>
  <si>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</si>
  <si>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</si>
  <si>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</si>
  <si>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</si>
  <si>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</si>
  <si>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</si>
  <si>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</si>
  <si>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</si>
  <si>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</si>
  <si>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</si>
  <si>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</si>
  <si>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</si>
  <si>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</si>
  <si>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</si>
  <si>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</si>
  <si>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</si>
  <si>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</si>
  <si>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</si>
  <si>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</si>
  <si>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</si>
  <si>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</si>
  <si>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</si>
  <si>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</si>
  <si>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</si>
  <si>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</si>
  <si>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</si>
  <si>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</si>
  <si>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</si>
  <si>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</si>
  <si>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</si>
  <si>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</si>
  <si>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</si>
  <si>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</si>
  <si>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</si>
  <si>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</si>
  <si>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</si>
  <si>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</si>
  <si>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</si>
  <si>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</si>
  <si>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</si>
  <si>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</si>
  <si>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</si>
  <si>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</si>
  <si>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</si>
  <si>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</si>
  <si>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</si>
  <si>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</si>
  <si>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</si>
  <si>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</si>
  <si>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</si>
  <si>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</si>
  <si>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</si>
  <si>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</si>
  <si>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</si>
  <si>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</si>
  <si>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</si>
  <si>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</si>
  <si>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</si>
  <si>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</si>
  <si>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</si>
  <si>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</si>
  <si>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</si>
  <si>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</si>
  <si>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</si>
  <si>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</si>
  <si>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</si>
  <si>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</si>
  <si>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</si>
  <si>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</si>
  <si>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</si>
  <si>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</si>
  <si>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</si>
  <si>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</si>
  <si>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</si>
  <si>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</si>
  <si>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</si>
  <si>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</si>
  <si>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</si>
  <si>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</si>
  <si>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</si>
  <si>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</si>
  <si>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</si>
  <si>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</si>
  <si>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</si>
  <si>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</si>
  <si>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</si>
  <si>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</si>
  <si>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</si>
  <si>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</si>
  <si>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</si>
  <si>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</si>
  <si>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</si>
  <si>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</si>
  <si>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</si>
  <si>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</si>
  <si>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</si>
  <si>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</si>
  <si>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</si>
  <si>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</si>
  <si>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</si>
  <si>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</si>
  <si>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</si>
  <si>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</si>
  <si>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</si>
  <si>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</si>
  <si>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</si>
  <si>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</si>
  <si>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</si>
  <si>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</si>
  <si>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</si>
  <si>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</si>
  <si>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</si>
  <si>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</si>
  <si>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</si>
  <si>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</si>
  <si>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</si>
  <si>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</si>
  <si>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</si>
  <si>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</si>
  <si>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</si>
  <si>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</si>
  <si>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</si>
  <si>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</si>
  <si>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</si>
  <si>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</si>
  <si>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</si>
  <si>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</si>
  <si>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</si>
  <si>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</si>
  <si>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</si>
  <si>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</si>
  <si>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</si>
  <si>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</si>
  <si>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</si>
  <si>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</si>
  <si>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</si>
  <si>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</si>
  <si>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</si>
  <si>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</si>
  <si>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</si>
  <si>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</si>
  <si>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</si>
  <si>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</si>
  <si>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</si>
  <si>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</si>
  <si>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</si>
  <si>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</si>
  <si>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</si>
  <si>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</si>
  <si>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</si>
  <si>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</si>
  <si>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</si>
  <si>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</si>
  <si>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</si>
  <si>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</si>
  <si>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</si>
  <si>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</si>
  <si>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</si>
  <si>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</si>
  <si>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</si>
  <si>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</si>
  <si>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</si>
  <si>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</si>
  <si>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</si>
  <si>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</si>
  <si>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</si>
  <si>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</si>
  <si>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</si>
  <si>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</si>
  <si>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</si>
  <si>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</si>
  <si>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</si>
  <si>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</si>
  <si>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</si>
  <si>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</si>
  <si>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</si>
  <si>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</si>
  <si>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</si>
  <si>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</si>
  <si>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</si>
  <si>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</si>
  <si>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</si>
  <si>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</si>
  <si>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</si>
  <si>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</si>
  <si>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</si>
  <si>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</si>
  <si>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</si>
  <si>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</si>
  <si>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</si>
  <si>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</si>
  <si>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</si>
  <si>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</si>
  <si>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</si>
  <si>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</si>
  <si>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</si>
  <si>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</si>
  <si>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</si>
  <si>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</si>
  <si>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</si>
  <si>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</si>
  <si>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</si>
  <si>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</si>
  <si>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</si>
  <si>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</si>
  <si>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</si>
  <si>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</si>
  <si>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</si>
  <si>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</si>
  <si>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</si>
  <si>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</si>
  <si>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</si>
  <si>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</si>
  <si>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</si>
  <si>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</si>
  <si>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</si>
  <si>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</si>
  <si>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</si>
  <si>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</si>
  <si>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</si>
  <si>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</si>
  <si>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</si>
  <si>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</si>
  <si>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</si>
  <si>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</si>
  <si>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</si>
  <si>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</si>
  <si>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</si>
  <si>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</si>
  <si>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</si>
  <si>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</si>
  <si>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</si>
  <si>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</si>
  <si>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</si>
  <si>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</si>
  <si>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</si>
  <si>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</si>
  <si>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</si>
  <si>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</si>
  <si>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</si>
  <si>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</si>
  <si>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</si>
  <si>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</si>
  <si>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</si>
  <si>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</si>
  <si>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</si>
  <si>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</si>
  <si>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</si>
  <si>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</si>
  <si>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</si>
  <si>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</si>
  <si>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</si>
  <si>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</si>
  <si>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</si>
  <si>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</si>
  <si>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</si>
  <si>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</si>
  <si>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</si>
  <si>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</si>
  <si>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</si>
  <si>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</si>
  <si>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</si>
  <si>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</si>
  <si>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</si>
  <si>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</si>
  <si>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</si>
  <si>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</si>
  <si>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</si>
  <si>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</si>
  <si>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</si>
  <si>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</si>
  <si>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</si>
  <si>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</si>
  <si>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</si>
  <si>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</si>
  <si>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</si>
  <si>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</si>
  <si>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</si>
  <si>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</si>
  <si>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</si>
  <si>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</si>
  <si>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</si>
  <si>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</si>
  <si>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</si>
  <si>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</si>
  <si>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</si>
  <si>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</si>
  <si>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</si>
  <si>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</si>
  <si>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</si>
  <si>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</si>
  <si>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</si>
  <si>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</si>
  <si>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</si>
  <si>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</si>
  <si>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</si>
  <si>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</si>
  <si>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</si>
  <si>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</si>
  <si>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</si>
  <si>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</si>
  <si>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</si>
  <si>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</si>
  <si>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</si>
  <si>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</si>
  <si>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</si>
  <si>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</si>
  <si>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</si>
  <si>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</si>
  <si>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</si>
  <si>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</si>
  <si>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</si>
  <si>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</si>
  <si>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</si>
  <si>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</si>
  <si>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</si>
  <si>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</si>
  <si>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</si>
  <si>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</si>
  <si>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</si>
  <si>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</si>
  <si>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</si>
  <si>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</si>
  <si>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</si>
  <si>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</si>
  <si>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</si>
  <si>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</si>
  <si>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</si>
  <si>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</si>
  <si>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</si>
  <si>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</si>
  <si>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</si>
  <si>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</si>
  <si>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</si>
  <si>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</si>
  <si>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</si>
  <si>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</si>
  <si>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</si>
  <si>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</si>
  <si>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</si>
  <si>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</si>
  <si>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</si>
  <si>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</si>
  <si>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</si>
  <si>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</si>
  <si>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</si>
  <si>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</si>
  <si>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</si>
  <si>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</si>
  <si>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</si>
  <si>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</si>
  <si>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</si>
  <si>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</si>
  <si>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</si>
  <si>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</si>
  <si>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</si>
  <si>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</si>
  <si>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</si>
  <si>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</si>
  <si>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</si>
  <si>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</si>
  <si>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</si>
  <si>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</si>
  <si>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</si>
  <si>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</si>
  <si>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</si>
  <si>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</si>
  <si>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</si>
  <si>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</si>
  <si>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</si>
  <si>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</si>
  <si>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</si>
  <si>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</si>
  <si>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</si>
  <si>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</si>
  <si>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</si>
  <si>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</si>
  <si>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</si>
  <si>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</si>
  <si>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</si>
  <si>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</si>
  <si>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</si>
  <si>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</si>
  <si>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</si>
  <si>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</si>
  <si>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</si>
  <si>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</si>
  <si>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</si>
  <si>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</si>
  <si>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</si>
  <si>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</si>
  <si>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</si>
  <si>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</si>
  <si>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</si>
  <si>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</si>
  <si>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</si>
  <si>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</si>
  <si>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</si>
  <si>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</si>
  <si>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</si>
  <si>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</si>
  <si>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</si>
  <si>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</si>
  <si>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</si>
  <si>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</si>
  <si>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</si>
  <si>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</si>
  <si>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</si>
  <si>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</si>
  <si>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</si>
  <si>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</si>
  <si>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</si>
  <si>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</si>
  <si>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</si>
  <si>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</si>
  <si>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</si>
  <si>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</si>
  <si>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</si>
  <si>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</si>
  <si>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</si>
  <si>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</si>
  <si>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</si>
  <si>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</si>
  <si>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</si>
  <si>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</si>
  <si>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</si>
  <si>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</si>
  <si>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</si>
  <si>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</si>
  <si>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</si>
  <si>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</si>
  <si>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</si>
  <si>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</si>
  <si>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</si>
  <si>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</si>
  <si>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</si>
  <si>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</si>
  <si>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</si>
  <si>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</si>
  <si>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</si>
  <si>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</si>
  <si>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</si>
  <si>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</si>
  <si>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</si>
  <si>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</si>
  <si>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</si>
  <si>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</si>
  <si>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</si>
  <si>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</si>
  <si>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</si>
  <si>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</si>
  <si>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</si>
  <si>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</si>
  <si>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</si>
  <si>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</si>
  <si>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</si>
  <si>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</si>
  <si>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</si>
  <si>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</si>
  <si>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</si>
  <si>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</si>
  <si>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</si>
  <si>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</si>
  <si>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</si>
  <si>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</si>
  <si>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</si>
  <si>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</si>
  <si>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</si>
  <si>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</si>
  <si>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</si>
  <si>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</si>
  <si>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</si>
  <si>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</si>
  <si>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</si>
  <si>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</si>
  <si>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</si>
  <si>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</si>
  <si>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</si>
  <si>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</si>
  <si>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</si>
  <si>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</si>
  <si>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</si>
  <si>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</si>
  <si>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</si>
  <si>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</si>
  <si>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</si>
  <si>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</si>
  <si>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</si>
  <si>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</si>
  <si>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</si>
  <si>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</si>
  <si>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</si>
  <si>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</si>
  <si>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</si>
  <si>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</si>
  <si>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</si>
  <si>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</si>
  <si>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</si>
  <si>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</si>
  <si>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</si>
  <si>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</si>
  <si>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</si>
  <si>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</si>
  <si>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</si>
  <si>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</si>
  <si>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</si>
  <si>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</si>
  <si>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</si>
  <si>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</si>
  <si>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</si>
  <si>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</si>
  <si>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</si>
  <si>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</si>
  <si>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</si>
  <si>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</si>
  <si>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</si>
  <si>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</si>
  <si>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</si>
  <si>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</si>
  <si>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</si>
  <si>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</si>
  <si>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</si>
  <si>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</si>
  <si>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</si>
  <si>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</si>
  <si>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</si>
  <si>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</si>
  <si>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</si>
  <si>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</si>
  <si>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</si>
  <si>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</si>
  <si>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</si>
  <si>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</si>
  <si>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</si>
  <si>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</si>
  <si>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</si>
  <si>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</si>
  <si>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</si>
  <si>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</si>
  <si>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</si>
  <si>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</si>
  <si>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</si>
  <si>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</si>
  <si>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</si>
  <si>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</si>
  <si>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</si>
  <si>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</si>
  <si>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</si>
  <si>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</si>
  <si>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</si>
  <si>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</si>
  <si>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</si>
  <si>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</si>
  <si>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</si>
  <si>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</si>
  <si>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</si>
  <si>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</si>
  <si>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</si>
  <si>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</si>
  <si>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</si>
  <si>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</si>
  <si>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</si>
  <si>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</si>
  <si>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</si>
  <si>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</si>
  <si>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</si>
  <si>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</si>
  <si>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</si>
  <si>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</si>
  <si>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</si>
  <si>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</si>
  <si>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</si>
  <si>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</si>
  <si>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</si>
  <si>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</si>
  <si>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</si>
  <si>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</si>
  <si>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</si>
  <si>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</si>
  <si>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</si>
  <si>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</si>
  <si>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</si>
  <si>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</si>
  <si>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</si>
  <si>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</si>
  <si>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</si>
  <si>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</si>
  <si>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</si>
  <si>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</si>
  <si>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</si>
  <si>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</si>
  <si>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</si>
  <si>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</si>
  <si>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</si>
  <si>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</si>
  <si>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</si>
  <si>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</si>
  <si>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</si>
  <si>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</si>
  <si>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</si>
  <si>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</si>
  <si>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</si>
  <si>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</si>
  <si>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</si>
  <si>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</si>
  <si>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</si>
  <si>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</si>
  <si>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</si>
  <si>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</si>
  <si>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</si>
  <si>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</si>
  <si>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</si>
  <si>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</si>
  <si>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</si>
  <si>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</si>
  <si>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</si>
  <si>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</si>
  <si>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</si>
  <si>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</si>
  <si>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</si>
  <si>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</si>
  <si>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</si>
  <si>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</si>
  <si>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</si>
  <si>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</si>
  <si>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</si>
  <si>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</si>
  <si>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</si>
  <si>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</si>
  <si>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</si>
  <si>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</si>
  <si>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</si>
  <si>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</si>
  <si>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</si>
  <si>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</si>
  <si>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</si>
  <si>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</si>
  <si>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</si>
  <si>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</si>
  <si>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</si>
  <si>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</si>
  <si>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</si>
  <si>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</si>
  <si>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</si>
  <si>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</si>
  <si>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</si>
  <si>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</si>
  <si>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</si>
  <si>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</si>
  <si>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</si>
  <si>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</si>
  <si>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</si>
  <si>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</si>
  <si>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</si>
  <si>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</si>
  <si>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</si>
  <si>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</si>
  <si>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</si>
  <si>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</si>
  <si>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</si>
  <si>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</si>
  <si>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</si>
  <si>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</si>
  <si>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</si>
  <si>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</si>
  <si>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</si>
  <si>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</si>
  <si>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</si>
  <si>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</si>
  <si>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</si>
  <si>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</si>
  <si>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</si>
  <si>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</si>
  <si>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</si>
  <si>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</si>
  <si>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</si>
  <si>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</si>
  <si>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</si>
  <si>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</si>
  <si>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</si>
  <si>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</si>
  <si>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</si>
  <si>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</si>
  <si>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</si>
  <si>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</si>
  <si>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</si>
  <si>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</si>
  <si>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</si>
  <si>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</si>
  <si>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</si>
  <si>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</si>
  <si>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</si>
  <si>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</si>
  <si>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</si>
  <si>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</si>
  <si>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</si>
  <si>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</si>
  <si>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</si>
  <si>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</si>
  <si>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</si>
  <si>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</si>
  <si>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</si>
  <si>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</si>
  <si>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</si>
  <si>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</si>
  <si>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</si>
  <si>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</si>
  <si>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</si>
  <si>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</si>
  <si>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</si>
  <si>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</si>
  <si>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</si>
  <si>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</si>
  <si>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</si>
  <si>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</si>
  <si>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</si>
  <si>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</si>
  <si>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</si>
  <si>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</si>
  <si>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</si>
  <si>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</si>
  <si>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</si>
  <si>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</si>
  <si>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</si>
  <si>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</si>
  <si>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</si>
  <si>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</si>
  <si>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</si>
  <si>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</si>
  <si>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</si>
  <si>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</si>
  <si>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</si>
  <si>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</si>
  <si>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</si>
  <si>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</si>
  <si>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</si>
  <si>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</si>
  <si>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</si>
  <si>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</si>
  <si>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</si>
  <si>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</si>
  <si>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</si>
  <si>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</si>
  <si>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</si>
  <si>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</si>
  <si>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</si>
  <si>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</si>
  <si>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</si>
  <si>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</si>
  <si>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</si>
  <si>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</si>
  <si>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</si>
  <si>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</si>
  <si>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</si>
  <si>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</si>
  <si>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</si>
  <si>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</si>
  <si>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</si>
  <si>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</si>
  <si>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</si>
  <si>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</si>
  <si>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</si>
  <si>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</si>
  <si>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</si>
  <si>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</si>
  <si>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</si>
  <si>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</si>
  <si>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</si>
  <si>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</si>
  <si>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</si>
  <si>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</si>
  <si>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</si>
  <si>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</si>
  <si>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</si>
  <si>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</si>
  <si>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</si>
  <si>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</si>
  <si>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</si>
  <si>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</si>
  <si>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</si>
  <si>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</si>
  <si>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</si>
  <si>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</si>
  <si>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</si>
  <si>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</si>
  <si>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</si>
  <si>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</si>
  <si>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</si>
  <si>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</si>
  <si>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</si>
  <si>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</si>
  <si>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</si>
  <si>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</si>
  <si>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</si>
  <si>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</si>
  <si>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</si>
  <si>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</si>
  <si>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</si>
  <si>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</si>
  <si>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</si>
  <si>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</si>
  <si>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</si>
  <si>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</si>
  <si>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</si>
  <si>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</si>
  <si>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</si>
  <si>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</si>
  <si>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</si>
  <si>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</si>
  <si>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</si>
  <si>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</si>
  <si>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</si>
  <si>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</si>
  <si>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</si>
  <si>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</si>
  <si>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</si>
  <si>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</si>
  <si>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</si>
  <si>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</si>
  <si>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</si>
  <si>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</si>
  <si>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</si>
  <si>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</si>
  <si>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</si>
  <si>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</si>
  <si>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</si>
  <si>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</si>
  <si>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</si>
  <si>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</si>
  <si>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</si>
  <si>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</si>
  <si>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</si>
  <si>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</si>
  <si>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</si>
  <si>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</si>
  <si>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</si>
  <si>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</si>
  <si>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</si>
  <si>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</si>
  <si>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</si>
  <si>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</si>
  <si>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</si>
  <si>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</si>
  <si>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</si>
  <si>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</si>
  <si>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</si>
  <si>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</si>
  <si>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</si>
  <si>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</si>
  <si>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</si>
  <si>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</si>
  <si>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</si>
  <si>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</si>
  <si>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</si>
  <si>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</si>
  <si>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</si>
  <si>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</si>
  <si>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</si>
  <si>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</si>
  <si>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</si>
  <si>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</si>
  <si>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</si>
  <si>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</si>
  <si>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</si>
  <si>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</si>
  <si>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</si>
  <si>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</si>
  <si>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</si>
  <si>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</si>
  <si>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</si>
  <si>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</si>
  <si>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</si>
  <si>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</si>
  <si>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</si>
  <si>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</si>
  <si>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</si>
  <si>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</si>
  <si>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</si>
  <si>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</si>
  <si>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</si>
  <si>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</si>
  <si>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</si>
  <si>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</si>
  <si>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</si>
  <si>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</si>
  <si>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</si>
  <si>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</si>
  <si>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</si>
  <si>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</si>
  <si>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</si>
  <si>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</si>
  <si>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</si>
  <si>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</si>
  <si>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</si>
  <si>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</si>
  <si>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</si>
  <si>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</si>
  <si>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</si>
  <si>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</si>
  <si>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</si>
  <si>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</si>
  <si>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</si>
  <si>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</si>
  <si>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</si>
  <si>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</si>
  <si>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</si>
  <si>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</si>
  <si>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</si>
  <si>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</si>
  <si>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</si>
  <si>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</si>
  <si>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</si>
  <si>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</si>
  <si>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</si>
  <si>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</si>
  <si>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</si>
  <si>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</si>
  <si>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</si>
  <si>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</si>
  <si>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</si>
  <si>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</si>
  <si>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</si>
  <si>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</si>
  <si>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</si>
  <si>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</si>
  <si>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</si>
  <si>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</si>
  <si>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</si>
  <si>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</si>
  <si>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</si>
  <si>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</si>
  <si>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</si>
  <si>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</si>
  <si>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</si>
  <si>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</si>
  <si>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</si>
  <si>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</si>
  <si>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</si>
  <si>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</si>
  <si>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</si>
  <si>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</si>
  <si>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</si>
  <si>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</si>
  <si>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</si>
  <si>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</si>
  <si>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</si>
  <si>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</si>
  <si>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</si>
  <si>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</si>
  <si>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</si>
  <si>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</si>
  <si>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</si>
  <si>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</si>
  <si>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</si>
  <si>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</si>
  <si>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</si>
  <si>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</si>
  <si>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</si>
  <si>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</si>
  <si>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</si>
  <si>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</si>
  <si>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</si>
  <si>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</si>
  <si>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</si>
  <si>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</si>
  <si>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</si>
  <si>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</si>
  <si>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</si>
  <si>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</si>
  <si>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</si>
  <si>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</si>
  <si>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</si>
  <si>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</si>
  <si>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</si>
  <si>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</si>
  <si>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</si>
  <si>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</si>
  <si>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</si>
  <si>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</si>
  <si>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</si>
  <si>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</si>
  <si>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</si>
  <si>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</si>
  <si>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</si>
  <si>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</si>
  <si>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</si>
  <si>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</si>
  <si>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</si>
  <si>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</si>
  <si>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</si>
  <si>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</si>
  <si>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</si>
  <si>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</si>
  <si>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</si>
  <si>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</si>
  <si>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</si>
  <si>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</si>
  <si>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</si>
  <si>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</si>
  <si>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</si>
  <si>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</si>
  <si>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</si>
  <si>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</si>
  <si>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</si>
  <si>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</si>
  <si>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</si>
  <si>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</si>
  <si>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</si>
  <si>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</si>
  <si>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</si>
  <si>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</si>
  <si>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</si>
  <si>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</si>
  <si>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</si>
  <si>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</si>
  <si>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</si>
  <si>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</si>
  <si>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</si>
  <si>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</si>
  <si>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</si>
  <si>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</si>
  <si>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</si>
  <si>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</si>
  <si>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</si>
  <si>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</si>
  <si>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</si>
  <si>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</si>
  <si>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</si>
  <si>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</si>
  <si>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</si>
  <si>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</si>
  <si>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</si>
  <si>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</si>
  <si>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</si>
  <si>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</si>
  <si>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</si>
  <si>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</si>
  <si>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</si>
  <si>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</si>
  <si>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</si>
  <si>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</si>
  <si>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</si>
  <si>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</si>
  <si>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</si>
  <si>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</si>
  <si>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</si>
  <si>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</si>
  <si>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</si>
  <si>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</si>
  <si>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</si>
  <si>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</si>
  <si>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</si>
  <si>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</si>
  <si>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</si>
  <si>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</si>
  <si>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</si>
  <si>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</si>
  <si>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</si>
  <si>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</si>
  <si>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</si>
  <si>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</si>
  <si>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</si>
  <si>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</si>
  <si>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</si>
  <si>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</si>
  <si>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</si>
  <si>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</si>
  <si>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</si>
  <si>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</si>
  <si>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</si>
  <si>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</si>
  <si>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</si>
  <si>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</si>
  <si>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</si>
  <si>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</si>
  <si>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</si>
  <si>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</si>
  <si>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</si>
  <si>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</si>
  <si>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</si>
  <si>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</si>
  <si>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</si>
  <si>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</si>
  <si>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</si>
  <si>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</si>
  <si>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</si>
  <si>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</si>
  <si>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</si>
  <si>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</si>
  <si>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</si>
  <si>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</si>
  <si>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</si>
  <si>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</si>
  <si>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</si>
  <si>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</si>
  <si>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</si>
  <si>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</si>
  <si>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</si>
  <si>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</si>
  <si>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</si>
  <si>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</si>
  <si>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</si>
  <si>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</si>
  <si>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</si>
  <si>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</si>
  <si>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</si>
  <si>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</si>
  <si>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</si>
  <si>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</si>
  <si>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</si>
  <si>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</si>
  <si>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</si>
  <si>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</si>
  <si>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</si>
  <si>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</si>
  <si>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</si>
  <si>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</si>
  <si>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</si>
  <si>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</si>
  <si>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</si>
  <si>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</si>
  <si>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</si>
  <si>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</si>
  <si>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</si>
  <si>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</si>
  <si>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</si>
  <si>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</si>
  <si>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</si>
  <si>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</si>
  <si>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</si>
  <si>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</si>
  <si>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</si>
  <si>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</si>
  <si>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</si>
  <si>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</si>
  <si>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</si>
  <si>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</si>
  <si>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</si>
  <si>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</si>
  <si>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</si>
  <si>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</si>
  <si>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</si>
  <si>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</si>
  <si>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</si>
  <si>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</si>
  <si>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</si>
  <si>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</si>
  <si>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</si>
  <si>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</si>
  <si>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</si>
  <si>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</si>
  <si>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</si>
  <si>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</si>
  <si>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</si>
  <si>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</si>
  <si>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</si>
  <si>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</si>
  <si>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</si>
  <si>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</si>
  <si>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</si>
  <si>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</si>
  <si>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</si>
  <si>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</si>
  <si>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</si>
  <si>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</si>
  <si>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</si>
  <si>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</si>
  <si>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</si>
  <si>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</si>
  <si>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</si>
  <si>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</si>
  <si>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</si>
  <si>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</si>
  <si>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</si>
  <si>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</si>
  <si>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</si>
  <si>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</si>
  <si>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</si>
  <si>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</si>
  <si>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</si>
  <si>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</si>
  <si>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</si>
  <si>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</si>
  <si>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</si>
  <si>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</si>
  <si>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</si>
  <si>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</si>
  <si>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</si>
  <si>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</si>
  <si>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</si>
  <si>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</si>
  <si>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</si>
  <si>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</si>
  <si>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</si>
  <si>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</si>
  <si>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</si>
  <si>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</si>
  <si>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</si>
  <si>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</si>
  <si>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</si>
  <si>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</si>
  <si>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</si>
  <si>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</si>
  <si>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</si>
  <si>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</si>
  <si>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</si>
  <si>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</si>
  <si>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</si>
  <si>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</si>
  <si>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</si>
  <si>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</si>
  <si>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</si>
  <si>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</si>
  <si>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</si>
  <si>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</si>
  <si>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</si>
  <si>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</si>
  <si>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</si>
  <si>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</si>
  <si>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</si>
  <si>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</si>
  <si>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</si>
  <si>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</si>
  <si>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</si>
  <si>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</si>
  <si>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</si>
  <si>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</si>
  <si>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</si>
  <si>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</si>
  <si>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</si>
  <si>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</si>
  <si>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</si>
  <si>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</si>
  <si>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</si>
  <si>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</si>
  <si>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</si>
  <si>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</si>
  <si>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</si>
  <si>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</si>
  <si>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</si>
  <si>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</si>
  <si>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</si>
  <si>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</si>
  <si>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</si>
  <si>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</si>
  <si>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</si>
  <si>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</si>
  <si>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</si>
  <si>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</si>
  <si>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</si>
  <si>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</si>
  <si>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</si>
  <si>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</si>
  <si>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</si>
  <si>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</si>
  <si>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</si>
  <si>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</si>
  <si>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</si>
  <si>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</si>
  <si>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</si>
  <si>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</si>
  <si>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</si>
  <si>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</si>
  <si>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</si>
  <si>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</si>
  <si>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</si>
  <si>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</si>
  <si>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</si>
  <si>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</si>
  <si>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</si>
  <si>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</si>
  <si>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</si>
  <si>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</si>
  <si>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</si>
  <si>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</si>
  <si>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</si>
  <si>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</si>
  <si>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</si>
  <si>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</si>
  <si>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</si>
  <si>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</si>
  <si>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</si>
  <si>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</si>
  <si>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</si>
  <si>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</si>
  <si>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</si>
  <si>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</si>
  <si>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</si>
  <si>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</si>
  <si>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</si>
  <si>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</si>
  <si>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</si>
  <si>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</si>
  <si>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</si>
  <si>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</si>
  <si>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</si>
  <si>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</si>
  <si>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</si>
  <si>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</si>
  <si>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</si>
  <si>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</si>
  <si>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</si>
  <si>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</si>
  <si>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</si>
  <si>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</si>
  <si>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</si>
  <si>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</si>
  <si>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</si>
  <si>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</si>
  <si>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</si>
  <si>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</si>
  <si>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</si>
  <si>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</si>
  <si>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</si>
  <si>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</si>
  <si>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</si>
  <si>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</si>
  <si>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</si>
  <si>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</si>
  <si>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</si>
  <si>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</si>
  <si>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</si>
  <si>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</si>
  <si>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</si>
  <si>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</si>
  <si>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</si>
  <si>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</si>
  <si>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</si>
  <si>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</si>
  <si>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</si>
  <si>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</si>
  <si>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</si>
  <si>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</si>
  <si>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</si>
  <si>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</si>
  <si>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</si>
  <si>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</si>
  <si>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</si>
  <si>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</si>
  <si>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</si>
  <si>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</si>
  <si>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</si>
  <si>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</si>
  <si>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</si>
  <si>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</si>
  <si>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</si>
  <si>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</si>
  <si>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</si>
  <si>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</si>
  <si>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</si>
  <si>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</si>
  <si>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</si>
  <si>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</si>
  <si>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</si>
  <si>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</si>
  <si>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</si>
  <si>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</si>
  <si>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</si>
  <si>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</si>
  <si>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</si>
  <si>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</si>
  <si>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</si>
  <si>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</si>
  <si>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</si>
  <si>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</si>
  <si>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</si>
  <si>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</si>
  <si>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</si>
  <si>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</si>
  <si>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</si>
  <si>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</si>
  <si>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</si>
  <si>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</si>
  <si>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</si>
  <si>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</si>
  <si>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</si>
  <si>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</si>
  <si>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</si>
  <si>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</si>
  <si>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</si>
  <si>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</si>
  <si>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</si>
  <si>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</si>
  <si>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</si>
  <si>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</si>
  <si>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</si>
  <si>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</si>
  <si>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</si>
  <si>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</si>
  <si>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</si>
  <si>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</si>
  <si>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</si>
  <si>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</si>
  <si>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</si>
  <si>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</si>
  <si>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</si>
  <si>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</si>
  <si>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</si>
  <si>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</si>
  <si>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</si>
  <si>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</si>
  <si>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</si>
  <si>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</si>
  <si>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</si>
  <si>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</si>
  <si>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</si>
  <si>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</si>
  <si>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</si>
  <si>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</si>
  <si>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</si>
  <si>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</si>
  <si>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</si>
  <si>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</si>
  <si>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</si>
  <si>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</si>
  <si>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</si>
  <si>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</si>
  <si>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</si>
  <si>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</si>
  <si>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</si>
  <si>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</si>
  <si>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</si>
  <si>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</si>
  <si>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</si>
  <si>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</si>
  <si>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</si>
  <si>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</si>
  <si>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</si>
  <si>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</si>
  <si>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</si>
  <si>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</si>
  <si>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</si>
  <si>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</si>
  <si>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</si>
  <si>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</si>
  <si>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</si>
  <si>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</si>
  <si>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</si>
  <si>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</si>
  <si>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</si>
  <si>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</si>
  <si>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</si>
  <si>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</si>
  <si>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</si>
  <si>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</si>
  <si>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</si>
  <si>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</si>
  <si>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</si>
  <si>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</si>
  <si>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</si>
  <si>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</si>
  <si>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</si>
  <si>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</si>
  <si>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</si>
  <si>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</si>
  <si>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</si>
  <si>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</si>
  <si>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</si>
  <si>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</si>
  <si>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</si>
  <si>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</si>
  <si>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</si>
  <si>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</si>
  <si>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</si>
  <si>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</si>
  <si>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</si>
  <si>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</si>
  <si>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</si>
  <si>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</si>
  <si>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</si>
  <si>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</si>
  <si>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</si>
  <si>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</si>
  <si>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</si>
  <si>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</si>
  <si>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</si>
  <si>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</si>
  <si>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</si>
  <si>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</si>
  <si>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</si>
  <si>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</si>
  <si>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</si>
  <si>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</si>
  <si>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</si>
  <si>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</si>
  <si>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</si>
  <si>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</si>
  <si>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</si>
  <si>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</si>
  <si>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</si>
  <si>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</si>
  <si>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</si>
  <si>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</si>
  <si>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</si>
  <si>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</si>
  <si>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</si>
  <si>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</si>
  <si>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</si>
  <si>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</si>
  <si>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</si>
  <si>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</si>
  <si>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</si>
  <si>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</si>
  <si>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</si>
  <si>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</si>
  <si>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</si>
  <si>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</si>
  <si>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</si>
  <si>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</si>
  <si>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</si>
  <si>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</si>
  <si>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</si>
  <si>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</si>
  <si>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</si>
  <si>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</si>
  <si>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</si>
  <si>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</si>
  <si>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</si>
  <si>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</si>
  <si>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</si>
  <si>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</si>
  <si>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</si>
  <si>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</si>
  <si>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</si>
  <si>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</si>
  <si>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</si>
  <si>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</si>
  <si>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</si>
  <si>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</si>
  <si>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</si>
  <si>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</si>
  <si>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</si>
  <si>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</si>
  <si>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</si>
  <si>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</si>
  <si>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</si>
  <si>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</si>
  <si>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</si>
  <si>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</si>
  <si>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</si>
  <si>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</si>
  <si>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</si>
  <si>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</si>
  <si>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</si>
  <si>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</si>
  <si>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</si>
  <si>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</si>
  <si>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</si>
  <si>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</si>
  <si>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</si>
  <si>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</si>
  <si>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</si>
  <si>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</si>
  <si>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</si>
  <si>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</si>
  <si>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</si>
  <si>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</si>
  <si>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</si>
  <si>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</si>
  <si>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</si>
  <si>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</si>
  <si>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</si>
  <si>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</si>
  <si>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</si>
  <si>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</si>
  <si>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</si>
  <si>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</si>
  <si>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</si>
  <si>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</si>
  <si>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</si>
  <si>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</si>
  <si>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</si>
  <si>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</si>
  <si>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</si>
  <si>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</si>
  <si>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</si>
  <si>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</si>
  <si>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</si>
  <si>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</si>
  <si>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</si>
  <si>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</si>
  <si>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</si>
  <si>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</si>
  <si>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</si>
  <si>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</si>
  <si>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</si>
  <si>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</si>
  <si>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</si>
  <si>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</si>
  <si>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</si>
  <si>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</si>
  <si>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</si>
  <si>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</si>
  <si>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</si>
  <si>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</si>
  <si>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</si>
  <si>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</si>
  <si>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</si>
  <si>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</si>
  <si>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</si>
  <si>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</si>
  <si>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</si>
  <si>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</si>
  <si>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</si>
  <si>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</si>
  <si>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</si>
  <si>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</si>
  <si>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</si>
  <si>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</si>
  <si>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</si>
  <si>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</si>
  <si>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</si>
  <si>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</si>
  <si>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</si>
  <si>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</si>
  <si>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</si>
  <si>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</si>
  <si>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</si>
  <si>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</si>
  <si>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</si>
  <si>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</si>
  <si>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</si>
  <si>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</si>
  <si>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</si>
  <si>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</si>
  <si>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</si>
  <si>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</si>
  <si>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</si>
  <si>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</si>
  <si>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</si>
  <si>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</si>
  <si>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</si>
  <si>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</si>
  <si>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</si>
  <si>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</si>
  <si>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</si>
  <si>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</si>
  <si>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</si>
  <si>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</si>
  <si>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</si>
  <si>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</si>
  <si>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</si>
  <si>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</si>
  <si>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</si>
  <si>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</si>
  <si>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</si>
  <si>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</si>
  <si>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</si>
  <si>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</si>
  <si>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</si>
  <si>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</si>
  <si>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</si>
  <si>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</si>
  <si>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</si>
  <si>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</si>
  <si>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</si>
  <si>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</si>
  <si>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</si>
  <si>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</si>
  <si>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</si>
  <si>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</si>
  <si>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</si>
  <si>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</si>
  <si>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</si>
  <si>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</si>
  <si>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</si>
  <si>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</si>
  <si>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</si>
  <si>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</si>
  <si>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</si>
  <si>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</si>
  <si>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</si>
  <si>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</si>
  <si>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</si>
  <si>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</si>
  <si>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</si>
  <si>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</si>
  <si>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</si>
  <si>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</si>
  <si>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</si>
  <si>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</si>
  <si>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</si>
  <si>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</si>
  <si>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</si>
  <si>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</si>
  <si>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</si>
  <si>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</si>
  <si>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</si>
  <si>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</si>
  <si>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</si>
  <si>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</si>
  <si>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</si>
  <si>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</si>
  <si>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</si>
  <si>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</si>
  <si>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</si>
  <si>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</si>
  <si>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</si>
  <si>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</si>
  <si>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</si>
  <si>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</si>
  <si>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</si>
  <si>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</si>
  <si>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</si>
  <si>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</si>
  <si>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</si>
  <si>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</si>
  <si>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</si>
  <si>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</si>
  <si>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</si>
  <si>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</si>
  <si>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</si>
  <si>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</si>
  <si>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</si>
  <si>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</si>
  <si>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</si>
  <si>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</si>
  <si>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</si>
  <si>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</si>
  <si>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</si>
  <si>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</si>
  <si>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</si>
  <si>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</si>
  <si>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</si>
  <si>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</si>
  <si>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</si>
  <si>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</si>
  <si>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</si>
  <si>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</si>
  <si>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</si>
  <si>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</si>
  <si>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</si>
  <si>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</si>
  <si>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</si>
  <si>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</si>
  <si>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</si>
  <si>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</si>
  <si>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</si>
  <si>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</si>
  <si>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</si>
  <si>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</si>
  <si>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</si>
  <si>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</si>
  <si>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</si>
  <si>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</si>
  <si>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</si>
  <si>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</si>
  <si>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</si>
  <si>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</si>
  <si>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</si>
  <si>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</si>
  <si>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</si>
  <si>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</si>
  <si>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</si>
  <si>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</si>
  <si>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</si>
  <si>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</si>
  <si>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</si>
  <si>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</si>
  <si>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</si>
  <si>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</si>
  <si>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</si>
  <si>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</si>
  <si>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</si>
  <si>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</si>
  <si>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</si>
  <si>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</si>
  <si>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</si>
  <si>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</si>
  <si>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</si>
  <si>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</si>
  <si>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</si>
  <si>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</si>
  <si>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</si>
  <si>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</si>
  <si>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</si>
  <si>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</si>
  <si>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</si>
  <si>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</si>
  <si>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</si>
  <si>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</si>
  <si>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</si>
  <si>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</si>
  <si>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</si>
  <si>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</si>
  <si>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</si>
  <si>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</si>
  <si>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</si>
  <si>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</si>
  <si>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</si>
  <si>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</si>
  <si>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</si>
  <si>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</si>
  <si>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</si>
  <si>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</si>
  <si>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</si>
  <si>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</si>
  <si>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</si>
  <si>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</si>
  <si>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</si>
  <si>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</si>
  <si>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</si>
  <si>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</si>
  <si>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</si>
  <si>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</si>
  <si>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</si>
  <si>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</si>
  <si>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</si>
  <si>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</si>
  <si>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</si>
  <si>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</si>
  <si>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</si>
  <si>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</si>
  <si>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</si>
  <si>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</si>
  <si>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</si>
  <si>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</si>
  <si>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</si>
  <si>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</si>
  <si>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</si>
  <si>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</si>
  <si>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</si>
  <si>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</si>
  <si>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</si>
  <si>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</si>
  <si>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</si>
  <si>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</si>
  <si>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</si>
  <si>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</si>
  <si>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</si>
  <si>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</si>
  <si>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</si>
  <si>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</si>
  <si>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</si>
  <si>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</si>
  <si>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</si>
  <si>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</si>
  <si>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</si>
  <si>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</si>
  <si>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</si>
  <si>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</si>
  <si>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</si>
  <si>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</si>
  <si>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</si>
  <si>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</si>
  <si>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</si>
  <si>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</si>
  <si>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</si>
  <si>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</si>
  <si>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</si>
  <si>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</si>
  <si>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</si>
  <si>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</si>
  <si>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</si>
  <si>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</si>
  <si>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</si>
  <si>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</si>
  <si>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</si>
  <si>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</si>
  <si>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</si>
  <si>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</si>
  <si>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</si>
  <si>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</si>
  <si>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</si>
  <si>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</si>
  <si>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</si>
  <si>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</si>
  <si>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</si>
  <si>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</si>
  <si>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</si>
  <si>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</si>
  <si>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</si>
  <si>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</si>
  <si>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</si>
  <si>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</si>
  <si>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</si>
  <si>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</si>
  <si>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</si>
  <si>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</si>
  <si>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</si>
  <si>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</si>
  <si>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</si>
  <si>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</si>
  <si>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</si>
  <si>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</si>
  <si>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</si>
  <si>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</si>
  <si>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</si>
  <si>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</si>
  <si>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</si>
  <si>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</si>
  <si>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</si>
  <si>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</si>
  <si>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</si>
  <si>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</si>
  <si>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</si>
  <si>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</si>
  <si>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</si>
  <si>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</si>
  <si>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</si>
  <si>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</si>
  <si>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</si>
  <si>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</si>
  <si>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</si>
  <si>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</si>
  <si>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</si>
  <si>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</si>
  <si>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</si>
  <si>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</si>
  <si>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</si>
  <si>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</si>
  <si>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</si>
  <si>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</si>
  <si>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</si>
  <si>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</si>
  <si>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</si>
  <si>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</si>
  <si>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</si>
  <si>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</si>
  <si>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</si>
  <si>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</si>
  <si>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</si>
  <si>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</si>
  <si>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</si>
  <si>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</si>
  <si>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</si>
  <si>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</si>
  <si>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</si>
  <si>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</si>
  <si>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</si>
  <si>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</si>
  <si>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</si>
  <si>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</si>
  <si>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</si>
  <si>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</si>
  <si>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</si>
  <si>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</si>
  <si>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</si>
  <si>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</si>
  <si>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</si>
  <si>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</si>
  <si>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</si>
  <si>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</si>
  <si>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</si>
  <si>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</si>
  <si>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</si>
  <si>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</si>
  <si>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</si>
  <si>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</si>
  <si>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</si>
  <si>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</si>
  <si>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</si>
  <si>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</si>
  <si>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</si>
  <si>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</si>
  <si>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</si>
  <si>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</si>
  <si>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</si>
  <si>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</si>
  <si>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</si>
  <si>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</si>
  <si>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</si>
  <si>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</si>
  <si>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</si>
  <si>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</si>
  <si>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</si>
  <si>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</si>
  <si>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</si>
  <si>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</si>
  <si>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</si>
  <si>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</si>
  <si>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</si>
  <si>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</si>
  <si>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</si>
  <si>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</si>
  <si>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</si>
  <si>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</si>
  <si>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</si>
  <si>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</si>
  <si>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</si>
  <si>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</si>
  <si>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</si>
  <si>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</si>
  <si>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</si>
  <si>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</si>
  <si>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</si>
  <si>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</si>
  <si>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</si>
  <si>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</si>
  <si>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</si>
  <si>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</si>
  <si>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</si>
  <si>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</si>
  <si>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</si>
  <si>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</si>
  <si>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</si>
  <si>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</si>
  <si>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</si>
  <si>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</si>
  <si>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</si>
  <si>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</si>
  <si>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</si>
  <si>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</si>
  <si>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</si>
  <si>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</si>
  <si>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</si>
  <si>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</si>
  <si>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</si>
  <si>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</si>
  <si>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</si>
  <si>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</si>
  <si>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</si>
  <si>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</si>
  <si>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</si>
  <si>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</si>
  <si>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</si>
  <si>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</si>
  <si>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</si>
  <si>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</si>
  <si>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</si>
  <si>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</si>
  <si>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</si>
  <si>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</si>
  <si>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</si>
  <si>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</si>
  <si>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</si>
  <si>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</si>
  <si>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</si>
  <si>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</si>
  <si>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</si>
  <si>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</si>
  <si>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</si>
  <si>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</si>
  <si>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</si>
  <si>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</si>
  <si>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</si>
  <si>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</si>
  <si>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</si>
  <si>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</si>
  <si>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</si>
  <si>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</si>
  <si>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</si>
  <si>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</si>
  <si>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</si>
  <si>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</si>
  <si>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</si>
  <si>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</si>
  <si>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</si>
  <si>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</si>
  <si>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</si>
  <si>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</si>
  <si>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</si>
  <si>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</si>
  <si>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</si>
  <si>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</si>
  <si>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</si>
  <si>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</si>
  <si>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</si>
  <si>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</si>
  <si>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</si>
  <si>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</si>
  <si>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</si>
  <si>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</si>
  <si>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</si>
  <si>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</si>
  <si>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</si>
  <si>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</si>
  <si>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</si>
  <si>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</si>
  <si>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</si>
  <si>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</si>
  <si>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</si>
  <si>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</si>
  <si>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</si>
  <si>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</si>
  <si>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</si>
  <si>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</si>
  <si>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</si>
  <si>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</si>
  <si>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</si>
  <si>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</si>
  <si>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</si>
  <si>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</si>
  <si>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</si>
  <si>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</si>
  <si>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</si>
  <si>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</si>
  <si>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</si>
  <si>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</si>
  <si>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</si>
  <si>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</si>
  <si>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</si>
  <si>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</si>
  <si>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</si>
  <si>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</si>
  <si>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</si>
  <si>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</si>
  <si>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</si>
  <si>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</si>
  <si>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</si>
  <si>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</si>
  <si>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</si>
  <si>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</si>
  <si>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</si>
  <si>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</si>
  <si>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</si>
  <si>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</si>
  <si>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</si>
  <si>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</si>
  <si>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</si>
  <si>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</si>
  <si>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</si>
  <si>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</si>
  <si>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</si>
  <si>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</si>
  <si>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</si>
  <si>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</si>
  <si>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</si>
  <si>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</si>
  <si>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</si>
  <si>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</si>
  <si>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</si>
  <si>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</si>
  <si>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</si>
  <si>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</si>
  <si>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</si>
  <si>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</si>
  <si>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</si>
  <si>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</si>
  <si>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</si>
  <si>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</si>
  <si>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</si>
  <si>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</si>
  <si>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</si>
  <si>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</si>
  <si>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</si>
  <si>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</si>
  <si>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</si>
  <si>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</si>
  <si>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</si>
  <si>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</si>
  <si>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</si>
  <si>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</si>
  <si>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</si>
  <si>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</si>
  <si>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</si>
  <si>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</si>
  <si>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</si>
  <si>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</si>
  <si>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</si>
  <si>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</si>
  <si>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</si>
  <si>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</si>
  <si>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</si>
  <si>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</si>
  <si>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</si>
  <si>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</si>
  <si>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</si>
  <si>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</si>
  <si>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</si>
  <si>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</si>
  <si>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</si>
  <si>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</si>
  <si>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</si>
  <si>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</si>
  <si>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</si>
  <si>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</si>
  <si>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</si>
  <si>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</si>
  <si>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</si>
  <si>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</si>
  <si>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</si>
  <si>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</si>
  <si>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</si>
  <si>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</si>
  <si>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</si>
  <si>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</si>
  <si>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</si>
  <si>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</si>
  <si>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</si>
  <si>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</si>
  <si>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</si>
  <si>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</si>
  <si>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</si>
  <si>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</si>
  <si>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</si>
  <si>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</si>
  <si>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</si>
  <si>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</si>
  <si>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</si>
  <si>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</si>
  <si>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</si>
  <si>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</si>
  <si>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</si>
  <si>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</si>
  <si>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</si>
  <si>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</si>
  <si>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</si>
  <si>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</si>
  <si>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</si>
  <si>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</si>
  <si>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</si>
  <si>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</si>
  <si>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</si>
  <si>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</si>
  <si>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</si>
  <si>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</si>
  <si>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</si>
  <si>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</si>
  <si>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</si>
  <si>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</si>
  <si>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</si>
  <si>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</si>
  <si>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</si>
  <si>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</si>
  <si>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</si>
  <si>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</si>
  <si>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</si>
  <si>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</si>
  <si>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</si>
  <si>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</si>
  <si>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</si>
  <si>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</si>
  <si>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</si>
  <si>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</si>
  <si>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</si>
  <si>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</si>
  <si>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</si>
  <si>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</si>
  <si>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</si>
  <si>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</si>
  <si>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</si>
  <si>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</si>
  <si>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</si>
  <si>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</si>
  <si>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</si>
  <si>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</si>
  <si>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</si>
  <si>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</si>
  <si>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</si>
  <si>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</si>
  <si>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</si>
  <si>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</si>
  <si>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</si>
  <si>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</si>
  <si>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</si>
  <si>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</si>
  <si>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</si>
  <si>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</si>
  <si>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</si>
  <si>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</si>
  <si>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</si>
  <si>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</si>
  <si>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</si>
  <si>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</si>
  <si>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</si>
  <si>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</si>
  <si>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</si>
  <si>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</si>
  <si>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</si>
  <si>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</si>
  <si>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</si>
  <si>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</si>
  <si>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</si>
  <si>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</si>
  <si>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</si>
  <si>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</si>
  <si>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</si>
  <si>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</si>
  <si>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</si>
  <si>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</si>
  <si>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</si>
  <si>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</si>
  <si>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</si>
  <si>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</si>
  <si>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</si>
  <si>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</si>
  <si>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</si>
  <si>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</si>
  <si>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</si>
  <si>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</si>
  <si>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</si>
  <si>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</si>
  <si>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</si>
  <si>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</si>
  <si>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</si>
  <si>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</si>
  <si>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</si>
  <si>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</si>
  <si>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</si>
  <si>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</si>
  <si>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</si>
  <si>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</si>
  <si>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</si>
  <si>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</si>
  <si>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</si>
  <si>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</si>
  <si>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</si>
  <si>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</si>
  <si>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</si>
  <si>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</si>
  <si>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</si>
  <si>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</si>
  <si>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</si>
  <si>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</si>
  <si>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</si>
  <si>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</si>
  <si>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</si>
  <si>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</si>
  <si>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</si>
  <si>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</si>
  <si>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</si>
  <si>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</si>
  <si>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</si>
  <si>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</si>
  <si>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</si>
  <si>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</si>
  <si>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</si>
  <si>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</si>
  <si>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</si>
  <si>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</si>
  <si>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</si>
  <si>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</si>
  <si>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</si>
  <si>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</si>
  <si>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</si>
  <si>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</si>
  <si>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</si>
  <si>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</si>
  <si>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</si>
  <si>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</si>
  <si>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</si>
  <si>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</si>
  <si>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</si>
  <si>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</si>
  <si>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</si>
  <si>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</si>
  <si>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</si>
  <si>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</si>
  <si>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</si>
  <si>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</si>
  <si>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</si>
  <si>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</si>
  <si>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</si>
  <si>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</si>
  <si>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</si>
  <si>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</si>
  <si>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</si>
  <si>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</si>
  <si>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</si>
  <si>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</si>
  <si>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</si>
  <si>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</si>
  <si>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</si>
  <si>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</si>
  <si>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</si>
  <si>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</si>
  <si>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</si>
  <si>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</si>
  <si>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</si>
  <si>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</si>
  <si>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</si>
  <si>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</si>
  <si>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</si>
  <si>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</si>
  <si>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</si>
  <si>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</si>
  <si>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</si>
  <si>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</si>
  <si>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</si>
  <si>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</si>
  <si>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</si>
  <si>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</si>
  <si>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</si>
  <si>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</si>
  <si>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</si>
  <si>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</si>
  <si>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</si>
  <si>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</si>
  <si>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</si>
  <si>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</si>
  <si>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</si>
  <si>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</si>
  <si>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</si>
  <si>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</si>
  <si>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</si>
  <si>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</si>
  <si>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</si>
  <si>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</si>
  <si>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</si>
  <si>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</si>
  <si>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</si>
  <si>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</si>
  <si>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</si>
  <si>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</si>
  <si>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</si>
  <si>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</si>
  <si>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</si>
  <si>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</si>
  <si>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</si>
  <si>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</si>
  <si>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</si>
  <si>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</si>
  <si>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</si>
  <si>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</si>
  <si>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</si>
  <si>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</si>
  <si>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</si>
  <si>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</si>
  <si>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</si>
  <si>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</si>
  <si>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</si>
  <si>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</si>
  <si>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</si>
  <si>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</si>
  <si>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</si>
  <si>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</si>
  <si>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</si>
  <si>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</si>
  <si>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</si>
  <si>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</si>
  <si>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</si>
  <si>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</si>
  <si>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</si>
  <si>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</si>
  <si>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</si>
  <si>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</si>
  <si>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</si>
  <si>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</si>
  <si>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</si>
  <si>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</si>
  <si>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</si>
  <si>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</si>
  <si>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</si>
  <si>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</si>
  <si>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</si>
  <si>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</si>
  <si>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</si>
  <si>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</si>
  <si>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</si>
  <si>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</si>
  <si>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</si>
  <si>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</si>
  <si>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</si>
  <si>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</si>
  <si>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</si>
  <si>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</si>
  <si>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</si>
  <si>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</si>
  <si>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</si>
  <si>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</si>
  <si>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</si>
  <si>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</si>
  <si>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</si>
  <si>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</si>
  <si>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</si>
  <si>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</si>
  <si>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</si>
  <si>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</si>
  <si>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</si>
  <si>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</si>
  <si>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</si>
  <si>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</si>
  <si>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</si>
  <si>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</si>
  <si>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</si>
  <si>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</si>
  <si>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</si>
  <si>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</si>
  <si>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</si>
  <si>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</si>
  <si>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</si>
  <si>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</si>
  <si>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</si>
  <si>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</si>
  <si>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</si>
  <si>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</si>
  <si>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</si>
  <si>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</si>
  <si>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</si>
  <si>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</si>
  <si>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</si>
  <si>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</si>
  <si>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</si>
  <si>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</si>
  <si>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</si>
  <si>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</si>
  <si>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</si>
  <si>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</si>
  <si>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</si>
  <si>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</si>
  <si>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</si>
  <si>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</si>
  <si>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</si>
  <si>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</si>
  <si>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</si>
  <si>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</si>
  <si>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</si>
  <si>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</si>
  <si>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</si>
  <si>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</si>
  <si>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</si>
  <si>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</si>
  <si>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</si>
  <si>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</si>
  <si>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</si>
  <si>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</si>
  <si>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</si>
  <si>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</si>
  <si>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</si>
  <si>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</si>
  <si>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</si>
  <si>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</si>
  <si>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</si>
  <si>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</si>
  <si>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</si>
  <si>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</si>
  <si>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</si>
  <si>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</si>
  <si>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</si>
  <si>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</si>
  <si>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</si>
  <si>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</si>
  <si>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</si>
  <si>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</si>
  <si>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</si>
  <si>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</si>
  <si>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</si>
  <si>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</si>
  <si>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</si>
  <si>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</si>
  <si>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</si>
  <si>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</si>
  <si>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</si>
  <si>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</si>
  <si>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</si>
  <si>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</si>
  <si>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</si>
  <si>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</si>
  <si>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</si>
  <si>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</si>
  <si>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</si>
  <si>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</si>
  <si>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</si>
  <si>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</si>
  <si>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</si>
  <si>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</si>
  <si>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</si>
  <si>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</si>
  <si>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</si>
  <si>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</si>
  <si>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</si>
  <si>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</si>
  <si>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</si>
  <si>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</si>
  <si>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</si>
  <si>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</si>
  <si>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</si>
  <si>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</si>
  <si>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</si>
  <si>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</si>
  <si>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</si>
  <si>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</si>
  <si>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</si>
  <si>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</si>
  <si>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</si>
  <si>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</si>
  <si>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</si>
  <si>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</si>
  <si>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</si>
  <si>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</si>
  <si>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</si>
  <si>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</si>
  <si>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</si>
  <si>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</si>
  <si>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</si>
  <si>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</si>
  <si>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</si>
  <si>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</si>
  <si>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</si>
  <si>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</si>
  <si>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</si>
  <si>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</si>
  <si>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</si>
  <si>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</si>
  <si>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</si>
  <si>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</si>
  <si>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</si>
  <si>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</si>
  <si>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</si>
  <si>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</si>
  <si>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</si>
  <si>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</si>
  <si>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</si>
  <si>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</si>
  <si>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</si>
  <si>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</si>
  <si>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</si>
  <si>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</si>
  <si>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</si>
  <si>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</si>
  <si>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</si>
  <si>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</si>
  <si>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</si>
  <si>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</si>
  <si>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</si>
  <si>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</si>
  <si>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</si>
  <si>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</si>
  <si>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</si>
  <si>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</si>
  <si>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</si>
  <si>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</si>
  <si>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</si>
  <si>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</si>
  <si>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</si>
  <si>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</si>
  <si>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</si>
  <si>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</si>
  <si>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</si>
  <si>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</si>
  <si>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</si>
  <si>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</si>
  <si>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</si>
  <si>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</si>
  <si>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</si>
  <si>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</si>
  <si>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</si>
  <si>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</si>
  <si>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</si>
  <si>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</si>
  <si>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</si>
  <si>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</si>
  <si>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</si>
  <si>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</si>
  <si>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</si>
  <si>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</si>
  <si>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</si>
  <si>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</si>
  <si>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</si>
  <si>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</si>
  <si>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</si>
  <si>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</si>
  <si>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</si>
  <si>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</si>
  <si>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</si>
  <si>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</si>
  <si>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</si>
  <si>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</si>
  <si>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</si>
  <si>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</si>
  <si>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</si>
  <si>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</si>
  <si>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</si>
  <si>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</si>
  <si>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</si>
  <si>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</si>
  <si>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</si>
  <si>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</si>
  <si>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</si>
  <si>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</si>
  <si>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</si>
  <si>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</si>
  <si>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</si>
  <si>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</si>
  <si>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</si>
  <si>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</si>
  <si>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</si>
  <si>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</si>
  <si>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</si>
  <si>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</si>
  <si>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</si>
  <si>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</si>
  <si>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</si>
  <si>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</si>
  <si>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</si>
  <si>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</si>
  <si>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</si>
  <si>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</si>
  <si>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</si>
  <si>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</si>
  <si>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</si>
  <si>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</si>
  <si>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</si>
  <si>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</si>
  <si>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</si>
  <si>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</si>
  <si>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</si>
  <si>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</si>
  <si>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</si>
  <si>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</si>
  <si>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</si>
  <si>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</si>
  <si>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</si>
  <si>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</si>
  <si>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</si>
  <si>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</si>
  <si>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</si>
  <si>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</si>
  <si>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</si>
  <si>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</si>
  <si>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</si>
  <si>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</si>
  <si>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</si>
  <si>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</si>
  <si>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</si>
  <si>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</si>
  <si>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</si>
  <si>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</si>
  <si>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</si>
  <si>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</si>
  <si>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</si>
  <si>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</si>
  <si>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</si>
  <si>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</si>
  <si>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</si>
  <si>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</si>
  <si>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</si>
  <si>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</si>
  <si>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</si>
  <si>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</si>
  <si>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</si>
  <si>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</si>
  <si>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</si>
  <si>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</si>
  <si>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</si>
  <si>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</si>
  <si>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</si>
  <si>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</si>
  <si>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</si>
  <si>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</si>
  <si>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</si>
  <si>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</si>
  <si>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</si>
  <si>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</si>
  <si>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</si>
  <si>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</si>
  <si>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</si>
  <si>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</si>
  <si>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</si>
  <si>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</si>
  <si>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</si>
  <si>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</si>
  <si>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</si>
  <si>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</si>
  <si>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</si>
  <si>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</si>
  <si>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</si>
  <si>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</si>
  <si>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</si>
  <si>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</si>
  <si>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</si>
  <si>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</si>
  <si>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</si>
  <si>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</si>
  <si>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</si>
  <si>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</si>
  <si>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</si>
  <si>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</si>
  <si>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</si>
  <si>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</si>
  <si>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</si>
  <si>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</si>
  <si>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</si>
  <si>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</si>
  <si>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</si>
  <si>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</si>
  <si>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</si>
  <si>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</si>
  <si>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</si>
  <si>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</si>
  <si>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</si>
  <si>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</si>
  <si>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</si>
  <si>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</si>
  <si>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</si>
  <si>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</si>
  <si>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</si>
  <si>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</si>
  <si>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</si>
  <si>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</si>
  <si>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</si>
  <si>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</si>
  <si>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</si>
  <si>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</si>
  <si>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</si>
  <si>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</si>
  <si>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</si>
  <si>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</si>
  <si>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</si>
  <si>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</si>
  <si>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</si>
  <si>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</si>
  <si>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</si>
  <si>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</si>
  <si>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</si>
  <si>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</si>
  <si>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</si>
  <si>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</si>
  <si>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</si>
  <si>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</si>
  <si>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</si>
  <si>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</si>
  <si>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</si>
  <si>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</si>
  <si>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</si>
  <si>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</si>
  <si>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</si>
  <si>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</si>
  <si>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</si>
  <si>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</si>
  <si>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</si>
  <si>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</si>
  <si>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</si>
  <si>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</si>
  <si>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</si>
  <si>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</si>
  <si>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</si>
  <si>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</si>
  <si>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</si>
  <si>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</si>
  <si>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</si>
  <si>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</si>
  <si>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</si>
  <si>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</si>
  <si>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</si>
  <si>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</si>
  <si>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</si>
  <si>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</si>
  <si>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</si>
  <si>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</si>
  <si>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</si>
  <si>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</si>
  <si>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</si>
  <si>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</si>
  <si>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</si>
  <si>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</si>
  <si>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</si>
  <si>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</si>
  <si>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</si>
  <si>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</si>
  <si>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</si>
  <si>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</si>
  <si>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</si>
  <si>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</si>
  <si>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</si>
  <si>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</si>
  <si>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</si>
  <si>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</si>
  <si>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</si>
  <si>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</si>
  <si>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</si>
  <si>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</si>
  <si>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</si>
  <si>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</si>
  <si>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</si>
  <si>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</si>
  <si>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</si>
  <si>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</si>
  <si>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</si>
  <si>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</si>
  <si>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</si>
  <si>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</si>
  <si>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</si>
  <si>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</si>
  <si>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</si>
  <si>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</si>
  <si>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</si>
  <si>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</si>
  <si>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</si>
  <si>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</si>
  <si>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</si>
  <si>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</si>
  <si>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</si>
  <si>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</si>
  <si>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</si>
  <si>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</si>
  <si>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</si>
  <si>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</si>
  <si>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</si>
  <si>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</si>
  <si>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</si>
  <si>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</si>
  <si>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</si>
  <si>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</si>
  <si>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</si>
  <si>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</si>
  <si>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</si>
  <si>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</si>
  <si>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</si>
  <si>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</si>
  <si>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</si>
  <si>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</si>
  <si>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</si>
  <si>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</si>
  <si>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</si>
  <si>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</si>
  <si>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</si>
  <si>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</si>
  <si>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</si>
  <si>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</si>
  <si>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</si>
  <si>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</si>
  <si>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</si>
  <si>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</si>
  <si>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</si>
  <si>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</si>
  <si>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</si>
  <si>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</si>
  <si>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</si>
  <si>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</si>
  <si>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</si>
  <si>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</si>
  <si>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</si>
  <si>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</si>
  <si>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</si>
  <si>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</si>
  <si>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</si>
  <si>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</si>
  <si>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</si>
  <si>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</si>
  <si>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</si>
  <si>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</si>
  <si>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</si>
  <si>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</si>
  <si>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</si>
  <si>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</si>
  <si>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</si>
  <si>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</si>
  <si>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</si>
  <si>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</si>
  <si>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</si>
  <si>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</si>
  <si>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</si>
  <si>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</si>
  <si>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</si>
  <si>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</si>
  <si>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</si>
  <si>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</si>
  <si>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</si>
  <si>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</si>
  <si>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</si>
  <si>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</si>
  <si>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</si>
  <si>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</si>
  <si>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</si>
  <si>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</si>
  <si>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</si>
  <si>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</si>
  <si>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</si>
  <si>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</si>
  <si>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</si>
  <si>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</si>
  <si>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</si>
  <si>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</si>
  <si>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</si>
  <si>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</si>
  <si>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</si>
  <si>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</si>
  <si>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</si>
  <si>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</si>
  <si>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</si>
  <si>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</si>
  <si>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</si>
  <si>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</si>
  <si>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</si>
  <si>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</si>
  <si>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</si>
  <si>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</si>
  <si>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</si>
  <si>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</si>
  <si>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</si>
  <si>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</si>
  <si>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</si>
  <si>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</si>
  <si>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</si>
  <si>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</si>
  <si>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</si>
  <si>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</si>
  <si>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</si>
  <si>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</si>
  <si>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</si>
  <si>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</si>
  <si>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</si>
  <si>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</si>
  <si>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</si>
  <si>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</si>
  <si>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</si>
  <si>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</si>
  <si>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</si>
  <si>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</si>
  <si>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</si>
  <si>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</si>
  <si>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</si>
  <si>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</si>
  <si>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</si>
  <si>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</si>
  <si>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</si>
  <si>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</si>
  <si>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</si>
  <si>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</si>
  <si>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</si>
  <si>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</si>
  <si>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</si>
  <si>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</si>
  <si>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</si>
  <si>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</si>
  <si>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</si>
  <si>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</si>
  <si>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</si>
  <si>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</si>
  <si>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</si>
  <si>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</si>
  <si>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</si>
  <si>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</si>
  <si>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</si>
  <si>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</si>
  <si>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</si>
  <si>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</si>
  <si>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</si>
  <si>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</si>
  <si>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</si>
  <si>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</si>
  <si>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</si>
  <si>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</si>
  <si>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</si>
  <si>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</si>
  <si>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</si>
  <si>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</si>
  <si>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</si>
  <si>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</si>
  <si>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</si>
  <si>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</si>
  <si>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</si>
  <si>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</si>
  <si>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</si>
  <si>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</si>
  <si>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</si>
  <si>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</si>
  <si>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</si>
  <si>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</si>
  <si>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</si>
  <si>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</si>
  <si>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</si>
  <si>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</si>
  <si>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</si>
  <si>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</si>
  <si>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</si>
  <si>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</si>
  <si>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</si>
  <si>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</si>
  <si>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</si>
  <si>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</si>
  <si>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</si>
  <si>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</si>
  <si>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</si>
  <si>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</si>
  <si>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</si>
  <si>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</si>
  <si>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</si>
  <si>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</si>
  <si>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</si>
  <si>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</si>
  <si>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</si>
  <si>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</si>
  <si>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</si>
  <si>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</si>
  <si>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</si>
  <si>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</si>
  <si>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</si>
  <si>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</si>
  <si>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</si>
  <si>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</si>
  <si>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</si>
  <si>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</si>
  <si>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</si>
  <si>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</si>
  <si>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</si>
  <si>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</si>
  <si>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</si>
  <si>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</si>
  <si>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</si>
  <si>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</si>
  <si>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</si>
  <si>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</si>
  <si>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</si>
  <si>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</si>
  <si>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</si>
  <si>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</si>
  <si>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</si>
  <si>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</si>
  <si>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</si>
  <si>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</si>
  <si>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</si>
  <si>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</si>
  <si>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</si>
  <si>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</si>
  <si>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</si>
  <si>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</si>
  <si>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</si>
  <si>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</si>
  <si>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</si>
  <si>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</si>
  <si>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</si>
  <si>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</si>
  <si>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</si>
  <si>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</si>
  <si>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</si>
  <si>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</si>
  <si>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</si>
  <si>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</si>
  <si>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</si>
  <si>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</si>
  <si>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</si>
  <si>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</si>
  <si>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</si>
  <si>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</si>
  <si>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</si>
  <si>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</si>
  <si>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</si>
  <si>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</si>
  <si>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</si>
  <si>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</si>
  <si>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</si>
  <si>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</si>
  <si>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</si>
  <si>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</si>
  <si>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</si>
  <si>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</si>
  <si>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</si>
  <si>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</si>
  <si>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</si>
  <si>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</si>
  <si>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</si>
  <si>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</si>
  <si>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</si>
  <si>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</si>
  <si>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</si>
  <si>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</si>
  <si>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</si>
  <si>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</si>
  <si>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</si>
  <si>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</si>
  <si>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</si>
  <si>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</si>
  <si>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</si>
  <si>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</si>
  <si>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</si>
  <si>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</si>
  <si>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</si>
  <si>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</si>
  <si>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</si>
  <si>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</si>
  <si>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</si>
  <si>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</si>
  <si>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</si>
  <si>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</si>
  <si>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</si>
  <si>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</si>
  <si>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</si>
  <si>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</si>
  <si>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</si>
  <si>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</si>
  <si>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</si>
  <si>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</si>
  <si>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</si>
  <si>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</si>
  <si>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</si>
  <si>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</si>
  <si>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</si>
  <si>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</si>
  <si>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</si>
  <si>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</si>
  <si>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</si>
  <si>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</si>
  <si>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</si>
  <si>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</si>
  <si>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</si>
  <si>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</si>
  <si>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</si>
  <si>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</si>
  <si>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</si>
  <si>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</si>
  <si>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</si>
  <si>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</si>
  <si>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</si>
  <si>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</si>
  <si>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</si>
  <si>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</si>
  <si>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</si>
  <si>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</si>
  <si>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</si>
  <si>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</si>
  <si>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</si>
  <si>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</si>
  <si>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</si>
  <si>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</si>
  <si>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</si>
  <si>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</si>
  <si>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</si>
  <si>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</si>
  <si>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</si>
  <si>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</si>
  <si>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</si>
  <si>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</si>
  <si>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</si>
  <si>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</si>
  <si>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</si>
  <si>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</si>
  <si>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</si>
  <si>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</si>
  <si>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</si>
  <si>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</si>
  <si>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</si>
  <si>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</si>
  <si>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</si>
  <si>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</si>
  <si>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</si>
  <si>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</si>
  <si>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</si>
  <si>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</si>
  <si>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</si>
  <si>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</si>
  <si>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</si>
  <si>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</si>
  <si>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</si>
  <si>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</si>
  <si>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</si>
  <si>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</si>
  <si>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</si>
  <si>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</si>
  <si>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</si>
  <si>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</si>
  <si>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</si>
  <si>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</si>
  <si>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</si>
  <si>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</si>
  <si>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</si>
  <si>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</si>
  <si>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</si>
  <si>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</si>
  <si>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</si>
  <si>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</si>
  <si>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</si>
  <si>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</si>
  <si>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</si>
  <si>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</si>
  <si>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</si>
  <si>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</si>
  <si>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</si>
  <si>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</si>
  <si>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</si>
  <si>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</si>
  <si>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</si>
  <si>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</si>
  <si>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</si>
  <si>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</si>
  <si>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</si>
  <si>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</si>
  <si>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</si>
  <si>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</si>
  <si>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</si>
  <si>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</si>
  <si>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</si>
  <si>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</si>
  <si>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</si>
  <si>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</si>
  <si>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</si>
  <si>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</si>
  <si>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</si>
  <si>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</si>
  <si>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</si>
  <si>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</si>
  <si>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</si>
  <si>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</si>
  <si>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</si>
  <si>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</si>
  <si>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</si>
  <si>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</si>
  <si>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</si>
  <si>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</si>
  <si>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</si>
  <si>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</si>
  <si>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</si>
  <si>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</si>
  <si>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</si>
  <si>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</si>
  <si>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</si>
  <si>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</si>
  <si>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</si>
  <si>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</si>
  <si>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</si>
  <si>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</si>
  <si>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</si>
  <si>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</si>
  <si>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</si>
  <si>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</si>
  <si>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</si>
  <si>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</si>
  <si>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</si>
  <si>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</si>
  <si>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</si>
  <si>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</si>
  <si>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</si>
  <si>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</si>
  <si>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</si>
  <si>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</si>
  <si>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</si>
  <si>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</si>
  <si>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</si>
  <si>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</si>
  <si>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</si>
  <si>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</si>
  <si>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</si>
  <si>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</si>
  <si>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</si>
  <si>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</si>
  <si>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</si>
  <si>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</si>
  <si>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</si>
  <si>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</si>
  <si>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</si>
  <si>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</si>
  <si>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</si>
  <si>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</si>
  <si>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</si>
  <si>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</si>
  <si>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</si>
  <si>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</si>
  <si>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</si>
  <si>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</si>
  <si>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</si>
  <si>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</si>
  <si>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</si>
  <si>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</si>
  <si>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</si>
  <si>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</si>
  <si>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</si>
  <si>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</si>
  <si>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</si>
  <si>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</si>
  <si>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</si>
  <si>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</si>
  <si>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</si>
  <si>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</si>
  <si>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</si>
  <si>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</si>
  <si>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</si>
  <si>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</si>
  <si>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</si>
  <si>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</si>
  <si>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</si>
  <si>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</si>
  <si>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</si>
  <si>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</si>
  <si>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</si>
  <si>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</si>
  <si>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</si>
  <si>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</si>
  <si>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</si>
  <si>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</si>
  <si>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</si>
  <si>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</si>
  <si>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</si>
  <si>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</si>
  <si>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</si>
  <si>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</si>
  <si>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</si>
  <si>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</si>
  <si>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</si>
  <si>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</si>
  <si>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</si>
  <si>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</si>
  <si>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</si>
  <si>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</si>
  <si>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</si>
  <si>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</si>
  <si>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</si>
  <si>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</si>
  <si>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</si>
  <si>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</si>
  <si>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</si>
  <si>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</si>
  <si>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</si>
  <si>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</si>
  <si>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</si>
  <si>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</si>
  <si>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</si>
  <si>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</si>
  <si>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</si>
  <si>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</si>
  <si>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</si>
  <si>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</si>
  <si>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</si>
  <si>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</si>
  <si>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</si>
  <si>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</si>
  <si>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</si>
  <si>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</si>
  <si>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</si>
  <si>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</si>
  <si>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</si>
  <si>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</si>
  <si>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</si>
  <si>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</si>
  <si>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</si>
  <si>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</si>
  <si>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</si>
  <si>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</si>
  <si>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</si>
  <si>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</si>
  <si>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</si>
  <si>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</si>
  <si>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</si>
  <si>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</si>
  <si>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</si>
  <si>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</si>
  <si>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</si>
  <si>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</si>
  <si>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</si>
  <si>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</si>
  <si>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</si>
  <si>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</si>
  <si>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</si>
  <si>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</si>
  <si>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</si>
  <si>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</si>
  <si>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</si>
  <si>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</si>
  <si>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</si>
  <si>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</si>
  <si>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</si>
  <si>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</si>
  <si>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</si>
  <si>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</si>
  <si>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</si>
  <si>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</si>
  <si>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</si>
  <si>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</si>
  <si>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</si>
  <si>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</si>
  <si>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</si>
  <si>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</si>
  <si>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</si>
  <si>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</si>
  <si>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</si>
  <si>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</si>
  <si>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</si>
  <si>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</si>
  <si>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</si>
  <si>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</si>
  <si>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</si>
  <si>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</si>
  <si>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</si>
  <si>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</si>
  <si>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</si>
  <si>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</si>
  <si>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</si>
  <si>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</si>
  <si>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</si>
  <si>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</si>
  <si>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</si>
  <si>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</si>
  <si>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</si>
  <si>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</si>
  <si>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</si>
  <si>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</si>
  <si>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</si>
  <si>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</si>
  <si>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</si>
  <si>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</si>
  <si>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</si>
  <si>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</si>
  <si>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</si>
  <si>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</si>
  <si>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</si>
  <si>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</si>
  <si>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</si>
  <si>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</si>
  <si>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</si>
  <si>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</si>
  <si>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</si>
  <si>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</si>
  <si>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</si>
  <si>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</si>
  <si>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</si>
  <si>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</si>
  <si>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</si>
  <si>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</si>
  <si>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</si>
  <si>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</si>
  <si>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</si>
  <si>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</si>
  <si>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</si>
  <si>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</si>
  <si>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</si>
  <si>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</si>
  <si>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</si>
  <si>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</si>
  <si>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</si>
  <si>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</si>
  <si>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</si>
  <si>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</si>
  <si>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</si>
  <si>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</si>
  <si>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</si>
  <si>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</si>
  <si>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</si>
  <si>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</si>
  <si>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</si>
  <si>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</si>
  <si>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</si>
  <si>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</si>
  <si>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</si>
  <si>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</si>
  <si>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</si>
  <si>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</si>
  <si>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</si>
  <si>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</si>
  <si>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</si>
  <si>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</si>
  <si>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</si>
  <si>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</si>
  <si>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</si>
  <si>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</si>
  <si>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</si>
  <si>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</si>
  <si>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</si>
  <si>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</si>
  <si>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</si>
  <si>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</si>
  <si>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</si>
  <si>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</si>
  <si>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</si>
  <si>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</si>
  <si>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</si>
  <si>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</si>
  <si>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</si>
  <si>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</si>
  <si>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</si>
  <si>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</si>
  <si>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</si>
  <si>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</si>
  <si>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</si>
  <si>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</si>
  <si>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</si>
  <si>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</si>
  <si>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</si>
  <si>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</si>
  <si>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</si>
  <si>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</si>
  <si>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</si>
  <si>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</si>
  <si>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</si>
  <si>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</si>
  <si>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</si>
  <si>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</si>
  <si>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</si>
  <si>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</si>
  <si>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</si>
  <si>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</si>
  <si>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</si>
  <si>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</si>
  <si>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</si>
  <si>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</si>
  <si>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</si>
  <si>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</si>
  <si>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</si>
  <si>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</si>
  <si>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</si>
  <si>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</si>
  <si>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</si>
  <si>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</si>
  <si>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</si>
  <si>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</si>
  <si>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</si>
  <si>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</si>
  <si>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</si>
  <si>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</si>
  <si>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</si>
  <si>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</si>
  <si>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</si>
  <si>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</si>
  <si>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</si>
  <si>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</si>
  <si>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</si>
  <si>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</si>
  <si>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</si>
  <si>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</si>
  <si>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</si>
  <si>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</si>
  <si>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</si>
  <si>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</si>
  <si>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</si>
  <si>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</si>
  <si>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</si>
  <si>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</si>
  <si>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</si>
  <si>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</si>
  <si>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</si>
  <si>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</si>
  <si>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</si>
  <si>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</si>
  <si>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</si>
  <si>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</si>
  <si>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</si>
  <si>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</si>
  <si>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</si>
  <si>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</si>
  <si>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</si>
  <si>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</si>
  <si>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</si>
  <si>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</si>
  <si>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</si>
  <si>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</si>
  <si>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</si>
  <si>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</si>
  <si>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</si>
  <si>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</si>
  <si>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</si>
  <si>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</si>
  <si>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</si>
  <si>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</si>
  <si>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</si>
  <si>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</si>
  <si>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</si>
  <si>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</si>
  <si>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</si>
  <si>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</si>
  <si>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</si>
  <si>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</si>
  <si>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</si>
  <si>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</si>
  <si>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</si>
  <si>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</si>
  <si>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</si>
  <si>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</si>
  <si>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</si>
  <si>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</si>
  <si>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</si>
  <si>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</si>
  <si>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</si>
  <si>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</si>
  <si>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</si>
  <si>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</si>
  <si>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</si>
  <si>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</si>
  <si>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</si>
  <si>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</si>
  <si>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</si>
  <si>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</si>
  <si>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</si>
  <si>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</si>
  <si>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</si>
  <si>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</si>
  <si>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</si>
  <si>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</si>
  <si>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</si>
  <si>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</si>
  <si>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</si>
  <si>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</si>
  <si>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</si>
  <si>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</si>
  <si>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</si>
  <si>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</si>
  <si>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</si>
  <si>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</si>
  <si>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</si>
  <si>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</si>
  <si>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</si>
  <si>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</si>
  <si>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</si>
  <si>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</si>
  <si>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</si>
  <si>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</si>
  <si>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</si>
  <si>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</si>
  <si>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</si>
  <si>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</si>
  <si>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</si>
  <si>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</si>
  <si>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</si>
  <si>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</si>
  <si>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</si>
  <si>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</si>
  <si>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</si>
  <si>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</si>
  <si>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</si>
  <si>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</si>
  <si>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</si>
  <si>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</si>
  <si>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</si>
  <si>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</si>
  <si>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</si>
  <si>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</si>
  <si>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</si>
  <si>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</si>
  <si>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</si>
  <si>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</si>
  <si>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</si>
  <si>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</si>
  <si>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</si>
  <si>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</si>
  <si>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</si>
  <si>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</si>
  <si>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</si>
  <si>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</si>
  <si>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</si>
  <si>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</si>
  <si>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</si>
  <si>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</si>
  <si>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</si>
  <si>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</si>
  <si>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</si>
  <si>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</si>
  <si>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</si>
  <si>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</si>
  <si>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</si>
  <si>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</si>
  <si>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</si>
  <si>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</si>
  <si>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</si>
  <si>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</si>
  <si>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</si>
  <si>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</si>
  <si>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</si>
  <si>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</si>
  <si>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</si>
  <si>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</si>
  <si>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</si>
  <si>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</si>
  <si>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</si>
  <si>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</si>
  <si>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</si>
  <si>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</si>
  <si>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</si>
  <si>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</si>
  <si>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</si>
  <si>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</si>
  <si>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</si>
  <si>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</si>
  <si>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</si>
  <si>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</si>
  <si>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</si>
  <si>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</si>
  <si>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</si>
  <si>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</si>
  <si>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</si>
  <si>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</si>
  <si>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</si>
  <si>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</si>
  <si>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</si>
  <si>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</si>
  <si>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</si>
  <si>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</si>
  <si>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</si>
  <si>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</si>
  <si>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</si>
  <si>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</si>
  <si>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</si>
  <si>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</si>
  <si>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</si>
  <si>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</si>
  <si>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</si>
  <si>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</si>
  <si>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</si>
  <si>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</si>
  <si>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</si>
  <si>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</si>
  <si>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</si>
  <si>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</si>
  <si>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</si>
  <si>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</si>
  <si>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</si>
  <si>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</si>
  <si>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</si>
  <si>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</si>
  <si>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</si>
  <si>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</si>
  <si>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</si>
  <si>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</si>
  <si>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</si>
  <si>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</si>
  <si>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</si>
  <si>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</si>
  <si>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</si>
  <si>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</si>
  <si>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</si>
  <si>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</si>
  <si>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</si>
  <si>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</si>
  <si>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</si>
  <si>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</si>
  <si>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</si>
  <si>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</si>
  <si>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</si>
  <si>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</si>
  <si>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</si>
  <si>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</si>
  <si>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</si>
  <si>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</si>
  <si>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</si>
  <si>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</si>
  <si>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</si>
  <si>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</si>
  <si>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</si>
  <si>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</si>
  <si>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</si>
  <si>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</si>
  <si>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</si>
  <si>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</si>
  <si>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</si>
  <si>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</si>
  <si>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</si>
  <si>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</si>
  <si>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</si>
  <si>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</si>
  <si>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</si>
  <si>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</si>
  <si>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</si>
  <si>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</si>
  <si>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</si>
  <si>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</si>
  <si>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</si>
  <si>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</si>
  <si>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</si>
  <si>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</si>
  <si>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</si>
  <si>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</si>
  <si>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</si>
  <si>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</si>
  <si>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</si>
  <si>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</si>
  <si>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</si>
  <si>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</si>
  <si>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</si>
  <si>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</si>
  <si>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</si>
  <si>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</si>
  <si>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</si>
  <si>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</si>
  <si>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</si>
  <si>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</si>
  <si>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</si>
  <si>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</si>
  <si>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</si>
  <si>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</si>
  <si>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</si>
  <si>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</si>
  <si>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</si>
  <si>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</si>
  <si>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</si>
  <si>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</si>
  <si>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</si>
  <si>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</si>
  <si>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</si>
  <si>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</si>
  <si>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</si>
  <si>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</si>
  <si>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</si>
  <si>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</si>
  <si>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</si>
  <si>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</si>
  <si>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</si>
  <si>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</si>
  <si>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</si>
  <si>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</si>
  <si>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</si>
  <si>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</si>
  <si>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</si>
  <si>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</si>
  <si>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</si>
  <si>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</si>
  <si>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</si>
  <si>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</si>
  <si>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</si>
  <si>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</si>
  <si>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</si>
  <si>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</si>
  <si>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</si>
  <si>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</si>
  <si>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</si>
  <si>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</si>
  <si>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</si>
  <si>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</si>
  <si>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</si>
  <si>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</si>
  <si>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</si>
  <si>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</si>
  <si>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</si>
  <si>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</si>
  <si>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</si>
  <si>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</si>
  <si>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</si>
  <si>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</si>
  <si>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</si>
  <si>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</si>
  <si>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</si>
  <si>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</si>
  <si>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</si>
  <si>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</si>
  <si>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</si>
  <si>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</si>
  <si>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</si>
  <si>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</si>
  <si>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</si>
  <si>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</si>
  <si>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</si>
  <si>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</si>
  <si>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</si>
  <si>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</si>
  <si>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</si>
  <si>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</si>
  <si>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</si>
  <si>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</si>
  <si>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</si>
  <si>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</si>
  <si>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</si>
  <si>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</si>
  <si>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</si>
  <si>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</si>
  <si>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</si>
  <si>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</si>
  <si>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</si>
  <si>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</si>
  <si>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</si>
  <si>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</si>
  <si>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</si>
  <si>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</si>
  <si>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</si>
  <si>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</si>
  <si>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</si>
  <si>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</si>
  <si>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</si>
  <si>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</si>
  <si>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</si>
  <si>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</si>
  <si>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</si>
  <si>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</si>
  <si>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</si>
  <si>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</si>
  <si>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</si>
  <si>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</si>
  <si>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</si>
  <si>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</si>
  <si>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</si>
  <si>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</si>
  <si>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</si>
  <si>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</si>
  <si>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</si>
  <si>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</si>
  <si>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</si>
  <si>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</si>
  <si>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</si>
  <si>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</si>
  <si>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</si>
  <si>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</si>
  <si>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</si>
  <si>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</si>
  <si>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</si>
  <si>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</si>
  <si>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</si>
  <si>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</si>
  <si>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</si>
  <si>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</si>
  <si>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</si>
  <si>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</si>
  <si>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</si>
  <si>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</si>
  <si>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</si>
  <si>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</si>
  <si>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</si>
  <si>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</si>
  <si>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</si>
  <si>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</si>
  <si>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</si>
  <si>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</si>
  <si>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</si>
  <si>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</si>
  <si>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</si>
  <si>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</si>
  <si>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</si>
  <si>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</si>
  <si>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</si>
  <si>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</si>
  <si>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</si>
  <si>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</si>
  <si>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</si>
  <si>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</si>
  <si>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</si>
  <si>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</si>
  <si>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</si>
  <si>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</si>
  <si>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</si>
  <si>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</si>
  <si>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</si>
  <si>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</si>
  <si>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</si>
  <si>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</si>
  <si>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</si>
  <si>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</si>
  <si>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</si>
  <si>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</si>
  <si>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</si>
  <si>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</si>
  <si>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</si>
  <si>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</si>
  <si>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</si>
  <si>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</si>
  <si>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</si>
  <si>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</si>
  <si>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</si>
  <si>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</si>
  <si>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</si>
  <si>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</si>
  <si>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</si>
  <si>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</si>
  <si>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</si>
  <si>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</si>
  <si>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</si>
  <si>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</si>
  <si>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</si>
  <si>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</si>
  <si>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</si>
  <si>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</si>
  <si>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</si>
  <si>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</si>
  <si>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</si>
  <si>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</si>
  <si>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</si>
  <si>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</si>
  <si>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</si>
  <si>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</si>
  <si>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</si>
  <si>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</si>
  <si>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</si>
  <si>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</si>
  <si>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</si>
  <si>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</si>
  <si>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</si>
  <si>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</si>
  <si>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</si>
  <si>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</si>
  <si>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</si>
  <si>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</si>
  <si>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</si>
  <si>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</si>
  <si>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</si>
  <si>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</si>
  <si>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</si>
  <si>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</si>
  <si>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</si>
  <si>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</si>
  <si>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</si>
  <si>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</si>
  <si>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</si>
  <si>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</si>
  <si>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</si>
  <si>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</si>
  <si>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</si>
  <si>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</si>
  <si>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</si>
  <si>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</si>
  <si>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</si>
  <si>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</si>
  <si>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</si>
  <si>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</si>
  <si>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</si>
  <si>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</si>
  <si>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</si>
  <si>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</si>
  <si>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</si>
  <si>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</si>
  <si>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</si>
  <si>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</si>
  <si>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</si>
  <si>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</si>
  <si>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</si>
  <si>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</si>
  <si>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</si>
  <si>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</si>
  <si>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</si>
  <si>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</si>
  <si>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</si>
  <si>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</si>
  <si>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</si>
  <si>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</si>
  <si>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</si>
  <si>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</si>
  <si>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</si>
  <si>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</si>
  <si>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</si>
  <si>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</si>
  <si>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</si>
  <si>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</si>
  <si>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</si>
  <si>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</si>
  <si>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</si>
  <si>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</si>
  <si>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</si>
  <si>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</si>
  <si>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</si>
  <si>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</si>
  <si>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</si>
  <si>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</si>
  <si>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</si>
  <si>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</si>
  <si>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</si>
  <si>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</si>
  <si>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</si>
  <si>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</si>
  <si>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</si>
  <si>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</si>
  <si>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</si>
  <si>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</si>
  <si>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</si>
  <si>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</si>
  <si>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</si>
  <si>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</si>
  <si>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</si>
  <si>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</si>
  <si>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</si>
  <si>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</si>
  <si>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</si>
  <si>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</si>
  <si>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</si>
  <si>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</si>
  <si>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</si>
  <si>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</si>
  <si>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</si>
  <si>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</si>
  <si>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</si>
  <si>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</si>
  <si>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</si>
  <si>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</si>
  <si>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</si>
  <si>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</si>
  <si>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</si>
  <si>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</si>
  <si>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</si>
  <si>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</si>
  <si>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</si>
  <si>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</si>
  <si>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</si>
  <si>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</si>
  <si>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</si>
  <si>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</si>
  <si>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</si>
  <si>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</si>
  <si>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</si>
  <si>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</si>
  <si>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</si>
  <si>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</si>
  <si>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</si>
  <si>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</si>
  <si>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</si>
  <si>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</si>
  <si>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</si>
  <si>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</si>
  <si>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</si>
  <si>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</si>
  <si>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</si>
  <si>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</si>
  <si>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</si>
  <si>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</si>
  <si>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</si>
  <si>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</si>
  <si>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</si>
  <si>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</si>
  <si>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</si>
  <si>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</si>
  <si>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</si>
  <si>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</si>
  <si>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</si>
  <si>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</si>
  <si>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</si>
  <si>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</si>
  <si>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</si>
  <si>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</si>
  <si>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</si>
  <si>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</si>
  <si>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</si>
  <si>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</si>
  <si>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</si>
  <si>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</si>
  <si>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</si>
  <si>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</si>
  <si>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</si>
  <si>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</si>
  <si>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</si>
  <si>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</si>
  <si>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</si>
  <si>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</si>
  <si>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</si>
  <si>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</si>
  <si>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</si>
  <si>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</si>
  <si>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</si>
  <si>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</si>
  <si>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</si>
  <si>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</si>
  <si>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</si>
  <si>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</si>
  <si>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</si>
  <si>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</si>
  <si>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</si>
  <si>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</si>
  <si>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</si>
  <si>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</si>
  <si>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</si>
  <si>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</si>
  <si>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</si>
  <si>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</si>
  <si>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</si>
  <si>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</si>
  <si>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</si>
  <si>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</si>
  <si>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</si>
  <si>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</si>
  <si>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</si>
  <si>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</si>
  <si>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</si>
  <si>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</si>
  <si>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</si>
  <si>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</si>
  <si>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</si>
  <si>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</si>
  <si>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</si>
  <si>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</si>
  <si>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</si>
  <si>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</si>
  <si>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</si>
  <si>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</si>
  <si>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</si>
  <si>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</si>
  <si>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</si>
  <si>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</si>
  <si>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</si>
  <si>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</si>
  <si>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</si>
  <si>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</si>
  <si>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</si>
  <si>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</si>
  <si>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</si>
  <si>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</si>
  <si>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</si>
  <si>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</si>
  <si>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</si>
  <si>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</si>
  <si>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</si>
  <si>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</si>
  <si>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</si>
  <si>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</si>
  <si>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</si>
  <si>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</si>
  <si>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</si>
  <si>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</si>
  <si>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</si>
  <si>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</si>
  <si>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</si>
  <si>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</si>
  <si>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</si>
  <si>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</si>
  <si>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</si>
  <si>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</si>
  <si>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</si>
  <si>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</si>
  <si>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</si>
  <si>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</si>
  <si>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</si>
  <si>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</si>
  <si>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</si>
  <si>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</si>
  <si>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</si>
  <si>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</si>
  <si>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</si>
  <si>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</si>
  <si>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</si>
  <si>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</si>
  <si>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</si>
  <si>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</si>
  <si>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</si>
  <si>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</si>
  <si>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</si>
  <si>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</si>
  <si>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</si>
  <si>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</si>
  <si>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</si>
  <si>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</si>
  <si>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</si>
  <si>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</si>
  <si>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</si>
  <si>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</si>
  <si>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</si>
  <si>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</si>
  <si>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</si>
  <si>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</si>
  <si>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</si>
  <si>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</si>
  <si>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</si>
  <si>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</si>
  <si>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</si>
  <si>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</si>
  <si>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</si>
  <si>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</si>
  <si>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</si>
  <si>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</si>
  <si>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</si>
  <si>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</si>
  <si>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</si>
  <si>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</si>
  <si>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</si>
  <si>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</si>
  <si>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</si>
  <si>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</si>
  <si>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</si>
  <si>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</si>
  <si>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</si>
  <si>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</si>
  <si>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</si>
  <si>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</si>
  <si>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</si>
  <si>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</si>
  <si>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</si>
  <si>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</si>
  <si>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</si>
  <si>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</si>
  <si>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</si>
  <si>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</si>
  <si>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</si>
  <si>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</si>
  <si>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</si>
  <si>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</si>
  <si>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</si>
  <si>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</si>
  <si>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</si>
  <si>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</si>
  <si>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</si>
  <si>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</si>
  <si>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</si>
  <si>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</si>
  <si>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</si>
  <si>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</si>
  <si>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</si>
  <si>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</si>
  <si>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</si>
  <si>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</si>
  <si>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</si>
  <si>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</si>
  <si>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</si>
  <si>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</si>
  <si>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</si>
  <si>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</si>
  <si>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</si>
  <si>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</si>
  <si>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</si>
  <si>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</si>
  <si>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</si>
  <si>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</si>
  <si>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</si>
  <si>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</si>
  <si>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</si>
  <si>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</si>
  <si>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</si>
  <si>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</si>
  <si>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</si>
  <si>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</si>
  <si>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</si>
  <si>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</si>
  <si>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</si>
  <si>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</si>
  <si>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</si>
  <si>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</si>
  <si>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</si>
  <si>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</si>
  <si>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</si>
  <si>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</si>
  <si>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</si>
  <si>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</si>
  <si>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</si>
  <si>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</si>
  <si>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</si>
  <si>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</si>
  <si>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</si>
  <si>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</si>
  <si>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</si>
  <si>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</si>
  <si>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</si>
  <si>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</si>
  <si>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</si>
  <si>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</si>
  <si>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</si>
  <si>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</si>
  <si>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</si>
  <si>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</si>
  <si>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</si>
  <si>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</si>
  <si>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</si>
  <si>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</si>
  <si>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</si>
  <si>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</si>
  <si>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</si>
  <si>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</si>
  <si>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</si>
  <si>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</si>
  <si>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</si>
  <si>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</si>
  <si>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</si>
  <si>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</si>
  <si>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</si>
  <si>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</si>
  <si>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</si>
  <si>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</si>
  <si>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</si>
  <si>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</si>
  <si>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</si>
  <si>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</si>
  <si>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</si>
  <si>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</si>
  <si>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</si>
  <si>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</si>
  <si>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</si>
  <si>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</si>
  <si>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</si>
  <si>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</si>
  <si>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</si>
  <si>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</si>
  <si>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</si>
  <si>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</si>
  <si>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</si>
  <si>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</si>
  <si>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</si>
  <si>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</si>
  <si>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</si>
  <si>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</si>
  <si>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</si>
  <si>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</si>
  <si>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</si>
  <si>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</si>
  <si>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</si>
  <si>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</si>
  <si>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</si>
  <si>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</si>
  <si>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</si>
  <si>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</si>
  <si>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</si>
  <si>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</si>
  <si>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</si>
  <si>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</si>
  <si>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</si>
  <si>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</si>
  <si>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</si>
  <si>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</si>
  <si>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</si>
  <si>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</si>
  <si>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</si>
  <si>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</si>
  <si>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</si>
  <si>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</si>
  <si>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</si>
  <si>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</si>
  <si>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</si>
  <si>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</si>
  <si>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</si>
  <si>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</si>
  <si>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</si>
  <si>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</si>
  <si>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</si>
  <si>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</si>
  <si>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</si>
  <si>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</si>
  <si>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</si>
  <si>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</si>
  <si>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</si>
  <si>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</si>
  <si>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</si>
  <si>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</si>
  <si>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</si>
  <si>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</si>
  <si>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</si>
  <si>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</si>
  <si>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</si>
  <si>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</si>
  <si>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</si>
  <si>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</si>
  <si>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</si>
  <si>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</si>
  <si>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</si>
  <si>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</si>
  <si>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</si>
  <si>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</si>
  <si>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</si>
  <si>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</si>
  <si>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</si>
  <si>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</si>
  <si>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</si>
  <si>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</si>
  <si>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</si>
  <si>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</si>
  <si>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</si>
  <si>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</si>
  <si>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</si>
  <si>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</si>
  <si>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</si>
  <si>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</si>
  <si>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</si>
  <si>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</si>
  <si>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</si>
  <si>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</si>
  <si>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</si>
  <si>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</si>
  <si>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</si>
  <si>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</si>
  <si>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</si>
  <si>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</si>
  <si>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</si>
  <si>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</si>
  <si>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</si>
  <si>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</si>
  <si>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</si>
  <si>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</si>
  <si>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</si>
  <si>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</si>
  <si>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</si>
  <si>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</si>
  <si>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</si>
  <si>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</si>
  <si>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</si>
  <si>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</si>
  <si>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</si>
  <si>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</si>
  <si>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</si>
  <si>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</si>
  <si>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</si>
  <si>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</si>
  <si>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</si>
  <si>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</si>
  <si>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</si>
  <si>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</si>
  <si>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</si>
  <si>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</si>
  <si>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</si>
  <si>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</si>
  <si>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</si>
  <si>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</si>
  <si>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</si>
  <si>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</si>
  <si>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</si>
  <si>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</si>
  <si>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</si>
  <si>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</si>
  <si>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</si>
  <si>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</si>
  <si>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</si>
  <si>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</si>
  <si>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</si>
  <si>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</si>
  <si>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</si>
  <si>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</si>
  <si>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</si>
  <si>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</si>
  <si>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</si>
  <si>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</si>
  <si>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</si>
  <si>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</si>
  <si>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</si>
  <si>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</si>
  <si>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</si>
  <si>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</si>
  <si>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</si>
  <si>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</si>
  <si>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</si>
  <si>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</si>
  <si>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</si>
  <si>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</si>
  <si>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</si>
  <si>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</si>
  <si>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</si>
  <si>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</si>
  <si>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</si>
  <si>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</si>
  <si>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</si>
  <si>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</si>
  <si>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</si>
  <si>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</si>
  <si>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</si>
  <si>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</si>
  <si>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</si>
  <si>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</si>
  <si>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</si>
  <si>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</si>
  <si>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</si>
  <si>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</si>
  <si>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</si>
  <si>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</si>
  <si>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</si>
  <si>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</si>
  <si>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</si>
  <si>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</si>
  <si>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</si>
  <si>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</si>
  <si>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</si>
  <si>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</si>
  <si>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</si>
  <si>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</si>
  <si>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</si>
  <si>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</si>
  <si>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</si>
  <si>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</si>
  <si>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</si>
  <si>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</si>
  <si>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</si>
  <si>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</si>
  <si>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</si>
  <si>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</si>
  <si>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</si>
  <si>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</si>
  <si>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</si>
  <si>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</si>
  <si>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</si>
  <si>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</si>
  <si>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</si>
  <si>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</si>
  <si>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</si>
  <si>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</si>
  <si>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</si>
  <si>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</si>
  <si>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</si>
  <si>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</si>
  <si>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</si>
  <si>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</si>
  <si>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</si>
  <si>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</si>
  <si>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</si>
  <si>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</si>
  <si>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</si>
  <si>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</si>
  <si>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</si>
  <si>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</si>
  <si>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</si>
  <si>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</si>
  <si>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</si>
  <si>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</si>
  <si>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</si>
  <si>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</si>
  <si>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</si>
  <si>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</si>
  <si>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</si>
  <si>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</si>
  <si>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</si>
  <si>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</si>
  <si>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</si>
  <si>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</si>
  <si>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</si>
  <si>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</si>
  <si>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</si>
  <si>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</si>
  <si>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</si>
  <si>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</si>
  <si>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</si>
  <si>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</si>
  <si>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</si>
  <si>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</si>
  <si>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</si>
  <si>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</si>
  <si>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</si>
  <si>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</si>
  <si>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</si>
  <si>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</si>
  <si>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</si>
  <si>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</si>
  <si>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</si>
  <si>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</si>
  <si>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</si>
  <si>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</si>
  <si>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</si>
  <si>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</si>
  <si>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</si>
  <si>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</si>
  <si>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</si>
  <si>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</si>
  <si>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</si>
  <si>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</si>
  <si>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</si>
  <si>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</si>
  <si>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</si>
  <si>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</si>
  <si>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</si>
  <si>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</si>
  <si>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</si>
  <si>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</si>
  <si>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</si>
  <si>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</si>
  <si>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</si>
  <si>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</si>
  <si>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</si>
  <si>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</si>
  <si>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</si>
  <si>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</si>
  <si>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</si>
  <si>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</si>
  <si>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</si>
  <si>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</si>
  <si>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</si>
  <si>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</si>
  <si>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</si>
  <si>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</si>
  <si>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</si>
  <si>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</si>
  <si>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</si>
  <si>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</si>
  <si>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</si>
  <si>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</si>
  <si>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</si>
  <si>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</si>
  <si>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</si>
  <si>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</si>
  <si>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</si>
  <si>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</si>
  <si>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</si>
  <si>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</si>
  <si>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</si>
  <si>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</si>
  <si>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</si>
  <si>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</si>
  <si>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</si>
  <si>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</si>
  <si>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</si>
  <si>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</si>
  <si>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</si>
  <si>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</si>
  <si>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</si>
  <si>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</si>
  <si>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</si>
  <si>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</si>
  <si>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</si>
  <si>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</si>
  <si>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</si>
  <si>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</si>
  <si>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</si>
  <si>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</si>
  <si>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</si>
  <si>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</si>
  <si>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</si>
  <si>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</si>
  <si>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</si>
  <si>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</si>
  <si>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</si>
  <si>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</si>
  <si>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</si>
  <si>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</si>
  <si>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</si>
  <si>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</si>
  <si>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</si>
  <si>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</si>
  <si>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</si>
  <si>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</si>
  <si>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</si>
  <si>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</si>
  <si>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</si>
  <si>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</si>
  <si>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</si>
  <si>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</si>
  <si>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</si>
  <si>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</si>
  <si>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</si>
  <si>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</si>
  <si>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</si>
  <si>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</si>
  <si>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</si>
  <si>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</si>
  <si>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</si>
  <si>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</si>
  <si>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</si>
  <si>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</si>
  <si>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</si>
  <si>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</si>
  <si>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</si>
  <si>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</si>
  <si>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</si>
  <si>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</si>
  <si>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</si>
  <si>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</si>
  <si>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</si>
  <si>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</si>
  <si>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</si>
  <si>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</si>
  <si>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</si>
  <si>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</si>
  <si>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</si>
  <si>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</si>
  <si>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</si>
  <si>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</si>
  <si>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</si>
  <si>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</si>
  <si>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</si>
  <si>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</si>
  <si>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</si>
  <si>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</si>
  <si>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</si>
  <si>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</si>
  <si>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</si>
  <si>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</si>
  <si>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</si>
  <si>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</si>
  <si>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</si>
  <si>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</si>
  <si>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</si>
  <si>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</si>
  <si>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</si>
  <si>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</si>
  <si>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</si>
  <si>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</si>
  <si>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</si>
  <si>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</si>
  <si>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</si>
  <si>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</si>
  <si>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</si>
  <si>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</si>
  <si>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</si>
  <si>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</si>
  <si>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</si>
  <si>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</si>
  <si>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</si>
  <si>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</si>
  <si>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</si>
  <si>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</si>
  <si>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</si>
  <si>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</si>
  <si>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</si>
  <si>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</si>
  <si>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</si>
  <si>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</si>
  <si>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</si>
  <si>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</si>
  <si>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</si>
  <si>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</si>
  <si>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</si>
  <si>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</si>
  <si>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</si>
  <si>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</si>
  <si>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</si>
  <si>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</si>
  <si>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</si>
  <si>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</si>
  <si>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</si>
  <si>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</si>
  <si>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</si>
  <si>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</si>
  <si>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</si>
  <si>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</si>
  <si>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</si>
  <si>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</si>
  <si>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</si>
  <si>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</si>
  <si>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</si>
  <si>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</si>
  <si>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</si>
  <si>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</si>
  <si>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</si>
  <si>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</si>
  <si>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</si>
  <si>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</si>
  <si>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</si>
  <si>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</si>
  <si>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</si>
  <si>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</si>
  <si>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</si>
  <si>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</si>
  <si>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</si>
  <si>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</si>
  <si>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</si>
  <si>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</si>
  <si>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</si>
  <si>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</si>
  <si>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</si>
  <si>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</si>
  <si>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</si>
  <si>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</si>
  <si>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</si>
  <si>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</si>
  <si>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</si>
  <si>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</si>
  <si>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</si>
  <si>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</si>
  <si>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</si>
  <si>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</si>
  <si>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</si>
  <si>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</si>
  <si>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</si>
  <si>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</si>
  <si>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</si>
  <si>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</si>
  <si>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</si>
  <si>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</si>
  <si>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</si>
  <si>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</si>
  <si>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</si>
  <si>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</si>
  <si>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</si>
  <si>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</si>
  <si>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</si>
  <si>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</si>
  <si>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</si>
  <si>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</si>
  <si>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</si>
  <si>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</si>
  <si>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</si>
  <si>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</si>
  <si>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</si>
  <si>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</si>
  <si>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</si>
  <si>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</si>
  <si>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</si>
  <si>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</si>
  <si>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</si>
  <si>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</si>
  <si>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</si>
  <si>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</si>
  <si>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</si>
  <si>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</si>
  <si>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</si>
  <si>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</si>
  <si>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</si>
  <si>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</si>
  <si>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</si>
  <si>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</si>
  <si>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</si>
  <si>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</si>
  <si>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</si>
  <si>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</si>
  <si>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</si>
  <si>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</si>
  <si>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</si>
  <si>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</si>
  <si>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</si>
  <si>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</si>
  <si>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</si>
  <si>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</si>
  <si>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</si>
  <si>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</si>
  <si>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</si>
  <si>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</si>
  <si>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</si>
  <si>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</si>
  <si>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</si>
  <si>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</si>
  <si>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</si>
  <si>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</si>
  <si>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</si>
  <si>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</si>
  <si>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</si>
  <si>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</si>
  <si>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</si>
  <si>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</si>
  <si>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</si>
  <si>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</si>
  <si>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</si>
  <si>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</si>
  <si>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</si>
  <si>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</si>
  <si>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</si>
  <si>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</si>
  <si>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</si>
  <si>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</si>
  <si>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</si>
  <si>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</si>
  <si>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</si>
  <si>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</si>
  <si>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</si>
  <si>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</si>
  <si>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</si>
  <si>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</si>
  <si>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</si>
  <si>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</si>
  <si>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</si>
  <si>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</si>
  <si>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</si>
  <si>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</si>
  <si>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</si>
  <si>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</si>
  <si>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</si>
  <si>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</si>
  <si>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</si>
  <si>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</si>
  <si>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</si>
  <si>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</si>
  <si>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</si>
  <si>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</si>
  <si>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</si>
  <si>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</si>
  <si>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</si>
  <si>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</si>
  <si>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</si>
  <si>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</si>
  <si>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</si>
  <si>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</si>
  <si>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</si>
  <si>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</si>
  <si>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</si>
  <si>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</si>
  <si>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</si>
  <si>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</si>
  <si>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</si>
  <si>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</si>
  <si>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</si>
  <si>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</si>
  <si>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</si>
  <si>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</si>
  <si>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</si>
  <si>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</si>
  <si>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</si>
  <si>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</si>
  <si>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</si>
  <si>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</si>
  <si>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</si>
  <si>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</si>
  <si>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</si>
  <si>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</si>
  <si>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</si>
  <si>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</si>
  <si>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</si>
  <si>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</si>
  <si>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</si>
  <si>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</si>
  <si>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</si>
  <si>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</si>
  <si>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</si>
  <si>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</si>
  <si>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</si>
  <si>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</si>
  <si>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</si>
  <si>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</si>
  <si>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</si>
  <si>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</si>
  <si>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</si>
  <si>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</si>
  <si>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</si>
  <si>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</si>
  <si>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</si>
  <si>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</si>
  <si>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</si>
  <si>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</si>
  <si>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</si>
  <si>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</si>
  <si>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</si>
  <si>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</si>
  <si>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</si>
  <si>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</si>
  <si>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</si>
  <si>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</si>
  <si>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</si>
  <si>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</si>
  <si>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</si>
  <si>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</si>
  <si>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</si>
  <si>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</si>
  <si>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</si>
  <si>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</si>
  <si>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</si>
  <si>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</si>
  <si>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</si>
  <si>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</si>
  <si>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</si>
  <si>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</si>
  <si>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</si>
  <si>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</si>
  <si>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</si>
  <si>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</si>
  <si>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</si>
  <si>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</si>
  <si>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</si>
  <si>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</si>
  <si>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</si>
  <si>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</si>
  <si>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</si>
  <si>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</si>
  <si>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</si>
  <si>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</si>
  <si>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</si>
  <si>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</si>
  <si>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</si>
  <si>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</si>
  <si>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</si>
  <si>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</si>
  <si>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</si>
  <si>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</si>
  <si>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</si>
  <si>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</si>
  <si>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</si>
  <si>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</si>
  <si>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</si>
  <si>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</si>
  <si>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</si>
  <si>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</si>
  <si>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</si>
  <si>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</si>
  <si>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</si>
  <si>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</si>
  <si>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</si>
  <si>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</si>
  <si>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</si>
  <si>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</si>
  <si>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</si>
  <si>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</si>
  <si>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</si>
  <si>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</si>
  <si>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</si>
  <si>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</si>
  <si>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</si>
  <si>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</si>
  <si>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</si>
  <si>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</si>
  <si>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</si>
  <si>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</si>
  <si>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</si>
  <si>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</si>
  <si>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</si>
  <si>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</si>
  <si>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</si>
  <si>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</si>
  <si>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</si>
  <si>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</si>
  <si>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</si>
  <si>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</si>
  <si>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</si>
  <si>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</si>
  <si>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</si>
  <si>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</si>
  <si>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</si>
  <si>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</si>
  <si>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</si>
  <si>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</si>
  <si>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</si>
  <si>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</si>
  <si>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</si>
  <si>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</si>
  <si>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</si>
  <si>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</si>
  <si>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</si>
  <si>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</si>
  <si>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</si>
  <si>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</si>
  <si>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</si>
  <si>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</si>
  <si>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</si>
  <si>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</si>
  <si>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</si>
  <si>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</si>
  <si>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</si>
  <si>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</si>
  <si>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</si>
  <si>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</si>
  <si>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</si>
  <si>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</si>
  <si>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</si>
  <si>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</si>
  <si>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</si>
  <si>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</si>
  <si>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</si>
  <si>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</si>
  <si>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</si>
  <si>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</si>
  <si>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</si>
  <si>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</si>
  <si>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</si>
  <si>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</si>
  <si>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</si>
  <si>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</si>
  <si>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</si>
  <si>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</si>
  <si>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</si>
  <si>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</si>
  <si>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</si>
  <si>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</si>
  <si>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</si>
  <si>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</si>
  <si>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</si>
  <si>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</si>
  <si>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</si>
  <si>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</si>
  <si>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</si>
  <si>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</si>
  <si>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</si>
  <si>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</si>
  <si>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</si>
  <si>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</si>
  <si>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</si>
  <si>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</si>
  <si>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</si>
  <si>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</si>
  <si>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</si>
  <si>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</si>
  <si>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</si>
  <si>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</si>
  <si>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</si>
  <si>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</si>
  <si>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</si>
  <si>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</si>
  <si>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</si>
  <si>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</si>
  <si>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</si>
  <si>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</si>
  <si>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</si>
  <si>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</si>
  <si>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</si>
  <si>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</si>
  <si>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</si>
  <si>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</si>
  <si>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</si>
  <si>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</si>
  <si>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</si>
  <si>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</si>
  <si>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</si>
  <si>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</si>
  <si>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</si>
  <si>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</si>
  <si>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</si>
  <si>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</si>
  <si>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</si>
  <si>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</si>
  <si>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</si>
  <si>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</si>
  <si>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</si>
  <si>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</si>
  <si>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</si>
  <si>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</si>
  <si>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</si>
  <si>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</si>
  <si>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</si>
  <si>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</si>
  <si>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</si>
  <si>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</si>
  <si>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</si>
  <si>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</si>
  <si>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</si>
  <si>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</si>
  <si>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</si>
  <si>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</si>
  <si>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</si>
  <si>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</si>
  <si>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</si>
  <si>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</si>
  <si>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</si>
  <si>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</si>
  <si>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</si>
  <si>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</si>
  <si>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</si>
  <si>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</si>
  <si>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</si>
  <si>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</si>
  <si>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</si>
  <si>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</si>
  <si>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</si>
  <si>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</si>
  <si>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</si>
  <si>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</si>
  <si>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</si>
  <si>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</si>
  <si>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</si>
  <si>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</si>
  <si>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</si>
  <si>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</si>
  <si>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</si>
  <si>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</si>
  <si>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</si>
  <si>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</si>
  <si>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</si>
  <si>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</si>
  <si>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</si>
  <si>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</si>
  <si>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</si>
  <si>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</si>
  <si>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</si>
  <si>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</si>
  <si>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</si>
  <si>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</si>
  <si>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</si>
  <si>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</si>
  <si>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</si>
  <si>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</si>
  <si>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</si>
  <si>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</si>
  <si>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</si>
  <si>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</si>
  <si>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</si>
  <si>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</si>
  <si>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</si>
  <si>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</si>
  <si>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</si>
  <si>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</si>
  <si>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</si>
  <si>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</si>
  <si>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</si>
  <si>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</si>
  <si>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</si>
  <si>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</si>
  <si>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</si>
  <si>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</si>
  <si>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</si>
  <si>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</si>
  <si>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</si>
  <si>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</si>
  <si>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</si>
  <si>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</si>
  <si>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</si>
  <si>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</si>
  <si>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</si>
  <si>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</si>
  <si>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</si>
  <si>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</si>
  <si>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</si>
  <si>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</si>
  <si>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</si>
  <si>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</si>
  <si>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</si>
  <si>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</si>
  <si>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</si>
  <si>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</si>
  <si>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</si>
  <si>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</si>
  <si>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</si>
  <si>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</si>
  <si>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</si>
  <si>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</si>
  <si>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</si>
  <si>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</si>
  <si>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</si>
  <si>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</si>
  <si>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</si>
  <si>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</si>
  <si>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</si>
  <si>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</si>
  <si>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</si>
  <si>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</si>
  <si>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</si>
  <si>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</si>
  <si>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</si>
  <si>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</si>
  <si>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</si>
  <si>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</si>
  <si>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</si>
  <si>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</si>
  <si>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</si>
  <si>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</si>
  <si>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</si>
  <si>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</si>
  <si>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</si>
  <si>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</si>
  <si>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</si>
  <si>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</si>
  <si>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</si>
  <si>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</si>
  <si>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</si>
  <si>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</si>
  <si>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</si>
  <si>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</si>
  <si>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</si>
  <si>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</si>
  <si>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</si>
  <si>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</si>
  <si>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</si>
  <si>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</si>
  <si>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</si>
  <si>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</si>
  <si>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</si>
  <si>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</si>
  <si>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</si>
  <si>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</si>
  <si>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</si>
  <si>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</si>
  <si>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</si>
  <si>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</si>
  <si>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</si>
  <si>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</si>
  <si>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</si>
  <si>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</si>
  <si>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</si>
  <si>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</si>
  <si>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</si>
  <si>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</si>
  <si>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</si>
  <si>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</si>
  <si>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</si>
  <si>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</si>
  <si>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</si>
  <si>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</si>
  <si>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</si>
  <si>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</si>
  <si>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</si>
  <si>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</si>
  <si>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</si>
  <si>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</si>
  <si>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</si>
  <si>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</si>
  <si>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</si>
  <si>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</si>
  <si>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</si>
  <si>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</si>
  <si>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</si>
  <si>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</si>
  <si>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</si>
  <si>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</si>
  <si>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</si>
  <si>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</si>
  <si>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</si>
  <si>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</si>
  <si>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</si>
  <si>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</si>
  <si>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</si>
  <si>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</si>
  <si>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</si>
  <si>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</si>
  <si>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</si>
  <si>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</si>
  <si>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</si>
  <si>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</si>
  <si>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</si>
  <si>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</si>
  <si>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</si>
  <si>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</si>
  <si>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</si>
  <si>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</si>
  <si>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</si>
  <si>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</si>
  <si>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</si>
  <si>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</si>
  <si>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</si>
  <si>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</si>
  <si>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</si>
  <si>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</si>
  <si>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</si>
  <si>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</si>
  <si>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</si>
  <si>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</si>
  <si>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</si>
  <si>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</si>
  <si>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</si>
  <si>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</si>
  <si>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</si>
  <si>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</si>
  <si>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</si>
  <si>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</si>
  <si>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</si>
  <si>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</si>
  <si>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</si>
  <si>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</si>
  <si>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</si>
  <si>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</si>
  <si>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</si>
  <si>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</si>
  <si>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</si>
  <si>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</si>
  <si>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</si>
  <si>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</si>
  <si>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</si>
  <si>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</si>
  <si>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</si>
  <si>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</si>
  <si>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</si>
  <si>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</si>
  <si>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</si>
  <si>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</si>
  <si>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</si>
  <si>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</si>
  <si>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</si>
  <si>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</si>
  <si>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</si>
  <si>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</si>
  <si>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</si>
  <si>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</si>
  <si>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</si>
  <si>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</si>
  <si>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</si>
  <si>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</si>
  <si>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</si>
  <si>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</si>
  <si>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</si>
  <si>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</si>
  <si>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</si>
  <si>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</si>
  <si>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</si>
  <si>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</si>
  <si>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</si>
  <si>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</si>
  <si>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</si>
  <si>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</si>
  <si>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</si>
  <si>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</si>
  <si>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</si>
  <si>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</si>
  <si>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</si>
  <si>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</si>
  <si>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</si>
  <si>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</si>
  <si>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</si>
  <si>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</si>
  <si>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</si>
  <si>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</si>
  <si>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</si>
  <si>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</si>
  <si>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</si>
  <si>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</si>
  <si>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</si>
  <si>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</si>
  <si>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</si>
  <si>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</si>
  <si>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</si>
  <si>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</si>
  <si>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</si>
  <si>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</si>
  <si>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</si>
  <si>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</si>
  <si>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</si>
  <si>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</si>
  <si>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</si>
  <si>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</si>
  <si>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</si>
  <si>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</si>
  <si>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</si>
  <si>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</si>
  <si>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</si>
  <si>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</si>
  <si>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</si>
  <si>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</si>
  <si>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</si>
  <si>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</si>
  <si>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</si>
  <si>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</si>
  <si>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</si>
  <si>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</si>
  <si>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</si>
  <si>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</si>
  <si>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</si>
  <si>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</si>
  <si>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</si>
  <si>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</si>
  <si>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</si>
  <si>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</si>
  <si>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</si>
  <si>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</si>
  <si>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</si>
  <si>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</si>
  <si>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</si>
  <si>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</si>
  <si>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</si>
  <si>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</si>
  <si>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</si>
  <si>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</si>
  <si>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</si>
  <si>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</si>
  <si>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</si>
  <si>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</si>
  <si>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</si>
  <si>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</si>
  <si>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</si>
  <si>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</si>
  <si>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</si>
  <si>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</si>
  <si>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</si>
  <si>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</si>
  <si>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</si>
  <si>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</si>
  <si>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</si>
  <si>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</si>
  <si>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</si>
  <si>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</si>
  <si>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</si>
  <si>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</si>
  <si>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</si>
  <si>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</si>
  <si>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</si>
  <si>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</si>
  <si>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</si>
  <si>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</si>
  <si>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</si>
  <si>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</si>
  <si>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</si>
  <si>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</si>
  <si>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</si>
  <si>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</si>
  <si>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</si>
  <si>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</si>
  <si>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</si>
  <si>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</si>
  <si>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</si>
  <si>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</si>
  <si>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</si>
  <si>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</si>
  <si>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</si>
  <si>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</si>
  <si>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</si>
  <si>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</si>
  <si>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</si>
  <si>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</si>
  <si>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</si>
  <si>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</si>
  <si>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</si>
  <si>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</si>
  <si>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</si>
  <si>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</si>
  <si>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</si>
  <si>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</si>
  <si>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</si>
  <si>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</si>
  <si>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</si>
  <si>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</si>
  <si>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</si>
  <si>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</si>
  <si>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</si>
  <si>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</si>
  <si>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</si>
  <si>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</si>
  <si>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</si>
  <si>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</si>
  <si>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</si>
  <si>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</si>
  <si>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</si>
  <si>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</si>
  <si>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</si>
  <si>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</si>
  <si>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</si>
  <si>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</si>
  <si>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</si>
  <si>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</si>
  <si>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</si>
  <si>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</si>
  <si>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</si>
  <si>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</si>
  <si>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</si>
  <si>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</si>
  <si>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</si>
  <si>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</si>
  <si>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</si>
  <si>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</si>
  <si>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</si>
  <si>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</si>
  <si>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</si>
  <si>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</si>
  <si>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</si>
  <si>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</si>
  <si>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</si>
  <si>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</si>
  <si>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</si>
  <si>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</si>
  <si>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</si>
  <si>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</si>
  <si>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</si>
  <si>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</si>
  <si>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</si>
  <si>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</si>
  <si>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</si>
  <si>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</si>
  <si>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</si>
  <si>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</si>
  <si>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</si>
  <si>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</si>
  <si>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</si>
  <si>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</si>
  <si>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</si>
  <si>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</si>
  <si>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</si>
  <si>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</si>
  <si>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</si>
  <si>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</si>
  <si>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</si>
  <si>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</si>
  <si>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</si>
  <si>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</si>
  <si>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</si>
  <si>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</si>
  <si>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</si>
  <si>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</si>
  <si>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</si>
  <si>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</si>
  <si>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</si>
  <si>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</si>
  <si>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</si>
  <si>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</si>
  <si>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</si>
  <si>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</si>
  <si>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</si>
  <si>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</si>
  <si>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</si>
  <si>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</si>
  <si>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</si>
  <si>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</si>
  <si>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</si>
  <si>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</si>
  <si>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</si>
  <si>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</si>
  <si>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</si>
  <si>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</si>
  <si>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</si>
  <si>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</si>
  <si>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</si>
  <si>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</si>
  <si>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</si>
  <si>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</si>
  <si>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</si>
  <si>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</si>
  <si>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</si>
  <si>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</si>
  <si>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</si>
  <si>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</si>
  <si>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</si>
  <si>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</si>
  <si>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</si>
  <si>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</si>
  <si>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</si>
  <si>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</si>
  <si>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</si>
  <si>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</si>
  <si>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</si>
  <si>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</si>
  <si>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</si>
  <si>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</si>
  <si>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</si>
  <si>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</si>
  <si>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</si>
  <si>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</si>
  <si>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</si>
  <si>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</si>
  <si>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</si>
  <si>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</si>
  <si>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</si>
  <si>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</si>
  <si>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</si>
  <si>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</si>
  <si>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</si>
  <si>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</si>
  <si>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</si>
  <si>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</si>
  <si>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</si>
  <si>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</si>
  <si>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</si>
  <si>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</si>
  <si>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</si>
  <si>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</si>
  <si>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</si>
  <si>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</si>
  <si>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</si>
  <si>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</si>
  <si>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</si>
  <si>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</si>
  <si>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</si>
  <si>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</si>
  <si>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</si>
  <si>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</si>
  <si>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</si>
  <si>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</si>
  <si>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</si>
  <si>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</si>
  <si>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</si>
  <si>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</si>
  <si>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</si>
  <si>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</si>
  <si>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</si>
  <si>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</si>
  <si>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</si>
  <si>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</si>
  <si>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</si>
  <si>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</si>
  <si>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</si>
  <si>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</si>
  <si>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</si>
  <si>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</si>
  <si>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</si>
  <si>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</si>
  <si>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</si>
  <si>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</si>
  <si>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</si>
  <si>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</si>
  <si>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</si>
  <si>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</si>
  <si>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</si>
  <si>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</si>
  <si>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</si>
  <si>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</si>
  <si>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</si>
  <si>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</si>
  <si>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</si>
  <si>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</si>
  <si>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</si>
  <si>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</si>
  <si>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</si>
  <si>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</si>
  <si>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</si>
  <si>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</si>
  <si>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</si>
  <si>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</si>
  <si>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</si>
  <si>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</si>
  <si>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</si>
  <si>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</si>
  <si>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</si>
  <si>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</si>
  <si>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</si>
  <si>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</si>
  <si>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</si>
  <si>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</si>
  <si>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</si>
  <si>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</si>
  <si>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</si>
  <si>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</si>
  <si>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</si>
  <si>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</si>
  <si>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</si>
  <si>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</si>
  <si>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</si>
  <si>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</si>
  <si>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</si>
  <si>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</si>
  <si>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</si>
  <si>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</si>
  <si>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</si>
  <si>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</si>
  <si>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</si>
  <si>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</si>
  <si>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</si>
  <si>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</si>
  <si>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</si>
  <si>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</si>
  <si>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</si>
  <si>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</si>
  <si>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</si>
  <si>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</si>
  <si>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</si>
  <si>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</si>
  <si>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</si>
  <si>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</si>
  <si>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</si>
  <si>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</si>
  <si>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</si>
  <si>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</si>
  <si>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</si>
  <si>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</si>
  <si>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</si>
  <si>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</si>
  <si>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</si>
  <si>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</si>
  <si>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</si>
  <si>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</si>
  <si>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</si>
  <si>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</si>
  <si>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</si>
  <si>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</si>
  <si>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</si>
  <si>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</si>
  <si>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</si>
  <si>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</si>
  <si>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</si>
  <si>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</si>
  <si>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</si>
  <si>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</si>
  <si>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</si>
  <si>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</si>
  <si>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</si>
  <si>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</si>
  <si>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</si>
  <si>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</si>
  <si>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</si>
  <si>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</si>
  <si>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</si>
  <si>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</si>
  <si>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</si>
  <si>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</si>
  <si>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</si>
  <si>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</si>
  <si>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</si>
  <si>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</si>
  <si>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</si>
  <si>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</si>
  <si>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</si>
  <si>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</si>
  <si>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</si>
  <si>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</si>
  <si>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</si>
  <si>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</si>
  <si>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</si>
  <si>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</si>
  <si>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</si>
  <si>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</si>
  <si>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</si>
  <si>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</si>
  <si>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</si>
  <si>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</si>
  <si>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</si>
  <si>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</si>
  <si>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</si>
  <si>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</si>
  <si>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</si>
  <si>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</si>
  <si>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</si>
  <si>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</si>
  <si>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</si>
  <si>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</si>
  <si>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</si>
  <si>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</si>
  <si>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</si>
  <si>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</si>
  <si>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</si>
  <si>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</si>
  <si>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</si>
  <si>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</si>
  <si>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</si>
  <si>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</si>
  <si>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</si>
  <si>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</si>
  <si>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</si>
  <si>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</si>
  <si>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</si>
  <si>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</si>
  <si>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</si>
  <si>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</si>
  <si>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</si>
  <si>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</si>
  <si>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</si>
  <si>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</si>
  <si>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</si>
  <si>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</si>
  <si>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</si>
  <si>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</si>
  <si>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</si>
  <si>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</si>
  <si>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</si>
  <si>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</si>
  <si>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</si>
  <si>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</si>
  <si>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</si>
  <si>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</si>
  <si>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</si>
  <si>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</si>
  <si>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</si>
  <si>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</si>
  <si>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</si>
  <si>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</si>
  <si>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</si>
  <si>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</si>
  <si>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</si>
  <si>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</si>
  <si>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</si>
  <si>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</si>
  <si>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</si>
  <si>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</si>
  <si>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</si>
  <si>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</si>
  <si>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</si>
  <si>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</si>
  <si>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</si>
  <si>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</si>
  <si>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</si>
  <si>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</si>
  <si>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</si>
  <si>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</si>
  <si>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</si>
  <si>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</si>
  <si>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</si>
  <si>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</si>
  <si>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</si>
  <si>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</si>
  <si>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</si>
  <si>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</si>
  <si>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</si>
  <si>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</si>
  <si>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</si>
  <si>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</si>
  <si>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</si>
  <si>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</si>
  <si>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</si>
  <si>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</si>
  <si>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</si>
  <si>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</si>
  <si>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</si>
  <si>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</si>
  <si>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</si>
  <si>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</si>
  <si>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</si>
  <si>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</si>
  <si>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</si>
  <si>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</si>
  <si>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</si>
  <si>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</si>
  <si>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</si>
  <si>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</si>
  <si>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</si>
  <si>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</si>
  <si>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</si>
  <si>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</si>
  <si>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</si>
  <si>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</si>
  <si>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</si>
  <si>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</si>
  <si>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</si>
  <si>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</si>
  <si>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</si>
  <si>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</si>
  <si>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</si>
  <si>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</si>
  <si>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</si>
  <si>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</si>
  <si>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</si>
  <si>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</si>
  <si>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</si>
  <si>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</si>
  <si>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</si>
  <si>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</si>
  <si>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</si>
  <si>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</si>
  <si>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</si>
  <si>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</si>
  <si>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</si>
  <si>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</si>
  <si>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</si>
  <si>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</si>
  <si>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</si>
  <si>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</si>
  <si>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</si>
  <si>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</si>
  <si>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</si>
  <si>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</si>
  <si>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</si>
  <si>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</si>
  <si>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</si>
  <si>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</si>
  <si>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</si>
  <si>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</si>
  <si>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</si>
  <si>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</si>
  <si>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</si>
  <si>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</si>
  <si>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</si>
  <si>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</si>
  <si>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</si>
  <si>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</si>
  <si>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</si>
  <si>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</si>
  <si>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</si>
  <si>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</si>
  <si>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</si>
  <si>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</si>
  <si>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</si>
  <si>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</si>
  <si>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</si>
  <si>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</si>
  <si>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</si>
  <si>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</si>
  <si>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</si>
  <si>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</si>
  <si>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</si>
  <si>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</si>
  <si>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</si>
  <si>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</si>
  <si>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</si>
  <si>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</si>
  <si>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</si>
  <si>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</si>
  <si>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</si>
  <si>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</si>
  <si>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</si>
  <si>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</si>
  <si>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</si>
  <si>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</si>
  <si>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</si>
  <si>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</si>
  <si>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</si>
  <si>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</si>
  <si>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</si>
  <si>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</si>
  <si>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</si>
  <si>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</si>
  <si>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</si>
  <si>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</si>
  <si>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</si>
  <si>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</si>
  <si>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</si>
  <si>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</si>
  <si>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</si>
  <si>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</si>
  <si>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</si>
  <si>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</si>
  <si>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</si>
  <si>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</si>
  <si>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</si>
  <si>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</si>
  <si>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</si>
  <si>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</si>
  <si>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</si>
  <si>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</si>
  <si>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</si>
  <si>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</si>
  <si>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</si>
  <si>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</si>
  <si>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</si>
  <si>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</si>
  <si>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</si>
  <si>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</si>
  <si>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</si>
  <si>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</si>
  <si>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</si>
  <si>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</si>
  <si>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</si>
  <si>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</si>
  <si>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</si>
  <si>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</si>
  <si>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</si>
  <si>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</si>
  <si>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</si>
  <si>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</si>
  <si>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</si>
  <si>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</si>
  <si>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</si>
  <si>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</si>
  <si>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</si>
  <si>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</si>
  <si>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</si>
  <si>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</si>
  <si>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</si>
  <si>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</si>
  <si>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</si>
  <si>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</si>
  <si>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</si>
  <si>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</si>
  <si>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</si>
  <si>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</si>
  <si>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</si>
  <si>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</si>
  <si>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</si>
  <si>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</si>
  <si>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</si>
  <si>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</si>
  <si>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</si>
  <si>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</si>
  <si>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</si>
  <si>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</si>
  <si>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</si>
  <si>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</si>
  <si>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</si>
  <si>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</si>
  <si>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</si>
  <si>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</si>
  <si>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</si>
  <si>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</si>
  <si>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</si>
  <si>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</si>
  <si>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</si>
  <si>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</si>
  <si>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</si>
  <si>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</si>
  <si>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</si>
  <si>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</si>
  <si>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</si>
  <si>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</si>
  <si>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</si>
  <si>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</si>
  <si>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</si>
  <si>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</si>
  <si>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</si>
  <si>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</si>
  <si>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</si>
  <si>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</si>
  <si>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</si>
  <si>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</si>
  <si>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</si>
  <si>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</si>
  <si>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</si>
  <si>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</si>
  <si>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</si>
  <si>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</si>
  <si>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</si>
  <si>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</si>
  <si>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</si>
  <si>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</si>
  <si>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</si>
  <si>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</si>
  <si>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</si>
  <si>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</si>
  <si>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</si>
  <si>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</si>
  <si>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</si>
  <si>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</si>
  <si>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</si>
  <si>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</si>
  <si>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</si>
  <si>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</si>
  <si>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</si>
  <si>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</si>
  <si>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</si>
  <si>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</si>
  <si>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</si>
  <si>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</si>
  <si>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</si>
  <si>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</si>
  <si>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</si>
  <si>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</si>
  <si>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</si>
  <si>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</si>
  <si>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</si>
  <si>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</si>
  <si>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</si>
  <si>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</si>
  <si>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</si>
  <si>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</si>
  <si>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</si>
  <si>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</si>
  <si>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</si>
  <si>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</si>
  <si>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</si>
  <si>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</si>
  <si>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</si>
  <si>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</si>
  <si>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</si>
  <si>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</si>
  <si>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</si>
  <si>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</si>
  <si>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</si>
  <si>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</si>
  <si>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</si>
  <si>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</si>
  <si>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</si>
  <si>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</si>
  <si>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</si>
  <si>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</si>
  <si>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</si>
  <si>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</si>
  <si>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</si>
  <si>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</si>
  <si>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</si>
  <si>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</si>
  <si>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</si>
  <si>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</si>
  <si>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</si>
  <si>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</si>
  <si>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</si>
  <si>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</si>
  <si>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</si>
  <si>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</si>
  <si>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</si>
  <si>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</si>
  <si>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</si>
  <si>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</si>
  <si>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</si>
  <si>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</si>
  <si>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</si>
  <si>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</si>
  <si>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</si>
  <si>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</si>
  <si>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</si>
  <si>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</si>
  <si>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</si>
  <si>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</si>
  <si>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</si>
  <si>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</si>
  <si>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</si>
  <si>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</si>
  <si>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</si>
  <si>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</si>
  <si>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</si>
  <si>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</si>
  <si>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</si>
  <si>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</si>
  <si>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</si>
  <si>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</si>
  <si>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</si>
  <si>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</si>
  <si>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</si>
  <si>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</si>
  <si>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</si>
  <si>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</si>
  <si>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</si>
  <si>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</si>
  <si>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</si>
  <si>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</si>
  <si>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</si>
  <si>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</si>
  <si>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</si>
  <si>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</si>
  <si>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</si>
  <si>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</si>
  <si>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</si>
  <si>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</si>
  <si>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</si>
  <si>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</si>
  <si>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</si>
  <si>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</si>
  <si>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</si>
  <si>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</si>
  <si>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</si>
  <si>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</si>
  <si>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</si>
  <si>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</si>
  <si>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</si>
  <si>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</si>
  <si>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</si>
  <si>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</si>
  <si>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</si>
  <si>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</si>
  <si>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</si>
  <si>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</si>
  <si>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</si>
  <si>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</si>
  <si>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</si>
  <si>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</si>
  <si>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</si>
  <si>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</si>
  <si>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</si>
  <si>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</si>
  <si>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</si>
  <si>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</si>
  <si>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</si>
  <si>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</si>
  <si>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</si>
  <si>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</si>
  <si>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</si>
  <si>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</si>
  <si>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</si>
  <si>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</si>
  <si>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</si>
  <si>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</si>
  <si>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</si>
  <si>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</si>
  <si>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</si>
  <si>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</si>
  <si>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</si>
  <si>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</si>
  <si>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</si>
  <si>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</si>
  <si>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</si>
  <si>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</si>
  <si>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</si>
  <si>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</si>
  <si>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</si>
  <si>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</si>
  <si>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</si>
  <si>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</si>
  <si>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</si>
  <si>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</si>
  <si>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</si>
  <si>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</si>
  <si>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</si>
  <si>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</si>
  <si>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</si>
  <si>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</si>
  <si>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</si>
  <si>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</si>
  <si>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</si>
  <si>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</si>
  <si>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</si>
  <si>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</si>
  <si>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</si>
  <si>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</si>
  <si>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</si>
  <si>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</si>
  <si>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</si>
  <si>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</si>
  <si>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</si>
  <si>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</si>
  <si>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</si>
  <si>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</si>
  <si>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</si>
  <si>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</si>
  <si>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</si>
  <si>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</si>
  <si>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</si>
  <si>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</si>
  <si>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</si>
  <si>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</si>
  <si>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</si>
  <si>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</si>
  <si>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</si>
  <si>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</si>
  <si>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</si>
  <si>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</si>
  <si>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</si>
  <si>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</si>
  <si>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</si>
  <si>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</si>
  <si>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</si>
  <si>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</si>
  <si>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</si>
  <si>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</si>
  <si>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</si>
  <si>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</si>
  <si>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</si>
  <si>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</si>
  <si>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</si>
  <si>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</si>
  <si>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</si>
  <si>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</si>
  <si>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</si>
  <si>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</si>
  <si>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</si>
  <si>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</si>
  <si>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</si>
  <si>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</si>
  <si>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</si>
  <si>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</si>
  <si>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</si>
  <si>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</si>
  <si>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</si>
  <si>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</si>
  <si>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</si>
  <si>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</si>
  <si>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</si>
  <si>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</si>
  <si>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</si>
  <si>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</si>
  <si>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</si>
  <si>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</si>
  <si>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</si>
  <si>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</si>
  <si>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</si>
  <si>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</si>
  <si>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</si>
  <si>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</si>
  <si>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</si>
  <si>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</si>
  <si>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</si>
  <si>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</si>
  <si>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</si>
  <si>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</si>
  <si>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</si>
  <si>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</si>
  <si>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</si>
  <si>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</si>
  <si>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</si>
  <si>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</si>
  <si>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</si>
  <si>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</si>
  <si>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</si>
  <si>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</si>
  <si>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</si>
  <si>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</si>
  <si>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</si>
  <si>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</si>
  <si>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</si>
  <si>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</si>
  <si>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</si>
  <si>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</si>
  <si>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</si>
  <si>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</si>
  <si>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</si>
  <si>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</si>
  <si>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</si>
  <si>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</si>
  <si>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</si>
  <si>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</si>
  <si>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</si>
  <si>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</si>
  <si>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</si>
  <si>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</si>
  <si>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</si>
  <si>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</si>
  <si>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</si>
  <si>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</si>
  <si>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</si>
  <si>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</si>
  <si>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</si>
  <si>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</si>
  <si>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</si>
  <si>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</si>
  <si>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</si>
  <si>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</si>
  <si>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</si>
  <si>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</si>
  <si>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</si>
  <si>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</si>
  <si>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</si>
  <si>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</si>
  <si>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</si>
  <si>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</si>
  <si>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</si>
  <si>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</si>
  <si>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</si>
  <si>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</si>
  <si>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</si>
  <si>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</si>
  <si>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</si>
  <si>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</si>
  <si>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</si>
  <si>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</si>
  <si>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</si>
  <si>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</si>
  <si>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</si>
  <si>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</si>
  <si>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</si>
  <si>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</si>
  <si>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</si>
  <si>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</si>
  <si>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</si>
  <si>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</si>
  <si>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</si>
  <si>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</si>
  <si>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</si>
  <si>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</si>
  <si>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</si>
  <si>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</si>
  <si>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</si>
  <si>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</si>
  <si>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</si>
  <si>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</si>
  <si>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</si>
  <si>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</si>
  <si>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</si>
  <si>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</si>
  <si>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</si>
  <si>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</si>
  <si>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</si>
  <si>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</si>
  <si>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</si>
  <si>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</si>
  <si>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</si>
  <si>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</si>
  <si>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</si>
  <si>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</si>
  <si>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</si>
  <si>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</si>
  <si>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</si>
  <si>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</si>
  <si>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</si>
  <si>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</si>
  <si>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</si>
  <si>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</si>
  <si>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</si>
  <si>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</si>
  <si>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</si>
  <si>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</si>
  <si>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</si>
  <si>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</si>
  <si>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</si>
  <si>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</si>
  <si>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</si>
  <si>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</si>
  <si>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</si>
  <si>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</si>
  <si>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</si>
  <si>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</si>
  <si>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</si>
  <si>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</si>
  <si>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</si>
  <si>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</si>
  <si>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</si>
  <si>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</si>
  <si>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</si>
  <si>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</si>
  <si>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</si>
  <si>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</si>
  <si>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</si>
  <si>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</si>
  <si>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</si>
  <si>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</si>
  <si>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</si>
  <si>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</si>
  <si>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</si>
  <si>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</si>
  <si>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</si>
  <si>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</si>
  <si>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</si>
  <si>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</si>
  <si>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</si>
  <si>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</si>
  <si>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</si>
  <si>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</si>
  <si>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</si>
  <si>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</si>
  <si>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</si>
  <si>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</si>
  <si>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</si>
  <si>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</si>
  <si>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</si>
  <si>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</si>
  <si>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</si>
  <si>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</si>
  <si>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</si>
  <si>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</si>
  <si>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</si>
  <si>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</si>
  <si>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</si>
  <si>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</si>
  <si>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</si>
  <si>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</si>
  <si>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</si>
  <si>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</si>
  <si>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</si>
  <si>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</si>
  <si>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</si>
  <si>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</si>
  <si>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</si>
  <si>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</si>
  <si>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</si>
  <si>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</si>
  <si>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</si>
  <si>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</si>
  <si>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</si>
  <si>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</si>
  <si>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</si>
  <si>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</si>
  <si>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</si>
  <si>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</si>
  <si>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</si>
  <si>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</si>
  <si>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</si>
  <si>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</si>
  <si>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</si>
  <si>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</si>
  <si>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</si>
  <si>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</si>
  <si>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</si>
  <si>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</si>
  <si>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</si>
  <si>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</si>
  <si>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</si>
  <si>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</si>
  <si>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</si>
  <si>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</si>
  <si>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</si>
  <si>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</si>
  <si>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</si>
  <si>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</si>
  <si>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</si>
  <si>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</si>
  <si>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</si>
  <si>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</si>
  <si>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</si>
  <si>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</si>
  <si>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</si>
  <si>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</si>
  <si>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</si>
  <si>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</si>
  <si>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</si>
  <si>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</si>
  <si>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</si>
  <si>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</si>
  <si>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</si>
  <si>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</si>
  <si>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</si>
  <si>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</si>
  <si>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</si>
  <si>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</si>
  <si>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</si>
  <si>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</si>
  <si>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</si>
  <si>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</si>
  <si>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</si>
  <si>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</si>
  <si>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</si>
  <si>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</si>
  <si>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</si>
  <si>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</si>
  <si>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</si>
  <si>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</si>
  <si>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</si>
  <si>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</si>
  <si>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</si>
  <si>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</si>
  <si>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</si>
  <si>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</si>
  <si>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</si>
  <si>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</si>
  <si>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</si>
  <si>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</si>
  <si>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</si>
  <si>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</si>
  <si>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</si>
  <si>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</si>
  <si>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</si>
  <si>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</si>
  <si>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</si>
  <si>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</si>
  <si>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</si>
  <si>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</si>
  <si>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</si>
  <si>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</si>
  <si>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</si>
  <si>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</si>
  <si>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</si>
  <si>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</si>
  <si>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</si>
  <si>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</si>
  <si>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</si>
  <si>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</si>
  <si>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</si>
  <si>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</si>
  <si>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</si>
  <si>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</si>
  <si>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</si>
  <si>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</si>
  <si>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</si>
  <si>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</si>
  <si>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</si>
  <si>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</si>
  <si>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</si>
  <si>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</si>
  <si>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</si>
  <si>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</si>
  <si>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</si>
  <si>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</si>
  <si>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</si>
  <si>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</si>
  <si>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</si>
  <si>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</si>
  <si>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</si>
  <si>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</si>
  <si>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</si>
  <si>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</si>
  <si>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</si>
  <si>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</si>
  <si>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</si>
  <si>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</si>
  <si>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</si>
  <si>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</si>
  <si>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</si>
  <si>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</si>
  <si>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</si>
  <si>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</si>
  <si>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</si>
  <si>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</si>
  <si>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</si>
  <si>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</si>
  <si>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</si>
  <si>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</si>
  <si>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</si>
  <si>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</si>
  <si>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</si>
  <si>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</si>
  <si>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</si>
  <si>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</si>
  <si>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</si>
  <si>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</si>
  <si>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</si>
  <si>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</si>
  <si>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</si>
  <si>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</si>
  <si>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</si>
  <si>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</si>
  <si>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</si>
  <si>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</si>
  <si>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</si>
  <si>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</si>
  <si>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</si>
  <si>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</si>
  <si>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</si>
  <si>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</si>
  <si>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</si>
  <si>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</si>
  <si>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</si>
  <si>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</si>
  <si>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</si>
  <si>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</si>
  <si>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</si>
  <si>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</si>
  <si>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</si>
  <si>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</si>
  <si>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</si>
  <si>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</si>
  <si>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</si>
  <si>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</si>
  <si>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</si>
  <si>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</si>
  <si>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</si>
  <si>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</si>
  <si>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</si>
  <si>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</si>
  <si>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</si>
  <si>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</si>
  <si>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</si>
  <si>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</si>
  <si>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</si>
  <si>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</si>
  <si>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</si>
  <si>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</si>
  <si>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</si>
  <si>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</si>
  <si>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</si>
  <si>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</si>
  <si>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</si>
  <si>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</si>
  <si>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</si>
  <si>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</si>
  <si>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</si>
  <si>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</si>
  <si>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</si>
  <si>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</si>
  <si>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</si>
  <si>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</si>
  <si>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</si>
  <si>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</si>
  <si>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</si>
  <si>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</si>
  <si>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</si>
  <si>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</si>
  <si>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</si>
  <si>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</si>
  <si>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</si>
  <si>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</si>
  <si>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</si>
  <si>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</si>
  <si>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</si>
  <si>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</si>
  <si>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</si>
  <si>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</si>
  <si>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</si>
  <si>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</si>
  <si>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</si>
  <si>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</si>
  <si>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</si>
  <si>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</si>
  <si>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</si>
  <si>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</si>
  <si>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</si>
  <si>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</si>
  <si>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</si>
  <si>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</si>
  <si>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</si>
  <si>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</si>
  <si>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</si>
  <si>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</si>
  <si>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</si>
  <si>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</si>
  <si>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</si>
  <si>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</si>
  <si>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</si>
  <si>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</si>
  <si>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</si>
  <si>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</si>
  <si>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</si>
  <si>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</si>
  <si>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</si>
  <si>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</si>
  <si>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</si>
  <si>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</si>
  <si>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</si>
  <si>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</si>
  <si>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</si>
  <si>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</si>
  <si>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</si>
  <si>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</si>
  <si>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</si>
  <si>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</si>
  <si>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</si>
  <si>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</si>
  <si>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</si>
  <si>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</si>
  <si>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</si>
  <si>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</si>
  <si>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</si>
  <si>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</si>
  <si>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</si>
  <si>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</si>
  <si>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</si>
  <si>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</si>
  <si>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</si>
  <si>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</si>
  <si>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</si>
  <si>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</si>
  <si>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</si>
  <si>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</si>
  <si>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</si>
  <si>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</si>
  <si>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</si>
  <si>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</si>
  <si>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</si>
  <si>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</si>
  <si>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</si>
  <si>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</si>
  <si>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</si>
  <si>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</si>
  <si>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</si>
  <si>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</si>
  <si>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</si>
  <si>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</si>
  <si>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</si>
  <si>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</si>
  <si>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</si>
  <si>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</si>
  <si>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</si>
  <si>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</si>
  <si>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</si>
  <si>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</si>
  <si>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</si>
  <si>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</si>
  <si>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</si>
  <si>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</si>
  <si>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</si>
  <si>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</si>
  <si>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</si>
  <si>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</si>
  <si>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</si>
  <si>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</si>
  <si>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</si>
  <si>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</si>
  <si>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</si>
  <si>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</si>
  <si>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</si>
  <si>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</si>
  <si>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</si>
  <si>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</si>
  <si>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</si>
  <si>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</si>
  <si>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</si>
  <si>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</si>
  <si>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</si>
  <si>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</si>
  <si>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</si>
  <si>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</si>
  <si>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</si>
  <si>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</si>
  <si>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</si>
  <si>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</si>
  <si>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</si>
  <si>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</si>
  <si>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</si>
  <si>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</si>
  <si>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</si>
  <si>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</si>
  <si>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</si>
  <si>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</si>
  <si>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</si>
  <si>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</si>
  <si>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</si>
  <si>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</si>
  <si>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</si>
  <si>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</si>
  <si>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</si>
  <si>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</si>
  <si>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</si>
  <si>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</si>
  <si>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</si>
  <si>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</si>
  <si>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</si>
  <si>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</si>
  <si>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</si>
  <si>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</si>
  <si>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</si>
  <si>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</si>
  <si>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</si>
  <si>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</si>
  <si>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</si>
  <si>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</si>
  <si>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</si>
  <si>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</si>
  <si>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</si>
  <si>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</si>
  <si>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</si>
  <si>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</si>
  <si>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</si>
  <si>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</si>
  <si>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</si>
  <si>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</si>
  <si>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</si>
  <si>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</si>
  <si>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</si>
  <si>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</si>
  <si>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</si>
  <si>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</si>
  <si>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</si>
  <si>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</si>
  <si>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</si>
  <si>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</si>
  <si>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</si>
  <si>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</si>
  <si>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</si>
  <si>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</si>
  <si>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</si>
  <si>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</si>
  <si>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</si>
  <si>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</si>
  <si>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</si>
  <si>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</si>
  <si>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</si>
  <si>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</si>
  <si>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</si>
  <si>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</si>
  <si>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</si>
  <si>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</si>
  <si>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</si>
  <si>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</si>
  <si>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</si>
  <si>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</si>
  <si>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</si>
  <si>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</si>
  <si>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</si>
  <si>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</si>
  <si>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</si>
  <si>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</si>
  <si>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</si>
  <si>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</si>
  <si>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</si>
  <si>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</si>
  <si>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</si>
  <si>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</si>
  <si>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</si>
  <si>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</si>
  <si>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</si>
  <si>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</si>
  <si>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</si>
  <si>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</si>
  <si>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</si>
  <si>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</si>
  <si>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</si>
  <si>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</si>
  <si>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</si>
  <si>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</si>
  <si>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</si>
  <si>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</si>
  <si>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</si>
  <si>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</si>
  <si>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</si>
  <si>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</si>
  <si>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</si>
  <si>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</si>
  <si>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</si>
  <si>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</si>
  <si>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</si>
  <si>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</si>
  <si>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</si>
  <si>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</si>
  <si>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</si>
  <si>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</si>
  <si>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</si>
  <si>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</si>
  <si>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</si>
  <si>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</si>
  <si>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</si>
  <si>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</si>
  <si>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</si>
  <si>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</si>
  <si>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</si>
  <si>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</si>
  <si>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</si>
  <si>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</si>
  <si>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</si>
  <si>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</si>
  <si>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</si>
  <si>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</si>
  <si>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</si>
  <si>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</si>
  <si>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</si>
  <si>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</si>
  <si>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</si>
  <si>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</si>
  <si>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</si>
  <si>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</si>
  <si>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</si>
  <si>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</si>
  <si>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</si>
  <si>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</si>
  <si>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</si>
  <si>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</si>
  <si>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</si>
  <si>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</si>
  <si>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</si>
  <si>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</si>
  <si>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</si>
  <si>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</si>
  <si>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</si>
  <si>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</si>
  <si>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</si>
  <si>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</si>
  <si>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</si>
  <si>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</si>
  <si>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</si>
  <si>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</si>
  <si>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</si>
  <si>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</si>
  <si>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</si>
  <si>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</si>
  <si>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</si>
  <si>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</si>
  <si>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</si>
  <si>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</si>
  <si>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</si>
  <si>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</si>
  <si>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</si>
  <si>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</si>
  <si>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</si>
  <si>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</si>
  <si>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</si>
  <si>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</si>
  <si>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</si>
  <si>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</si>
  <si>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</si>
  <si>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</si>
  <si>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</si>
  <si>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</si>
  <si>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</si>
  <si>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</si>
  <si>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</si>
  <si>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</si>
  <si>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</si>
  <si>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</si>
  <si>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</si>
  <si>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</si>
  <si>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</si>
  <si>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</si>
  <si>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</si>
  <si>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</si>
  <si>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</si>
  <si>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</si>
  <si>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</si>
  <si>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</si>
  <si>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</si>
  <si>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</si>
  <si>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</si>
  <si>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</si>
  <si>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</si>
  <si>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</si>
  <si>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</si>
  <si>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</si>
  <si>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</si>
  <si>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</si>
  <si>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</si>
  <si>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</si>
  <si>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</si>
  <si>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</si>
  <si>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</si>
  <si>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</si>
  <si>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</si>
  <si>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</si>
  <si>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</si>
  <si>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</si>
  <si>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</si>
  <si>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</si>
  <si>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</si>
  <si>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</si>
  <si>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</si>
  <si>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</si>
  <si>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</si>
  <si>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</si>
  <si>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</si>
  <si>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</si>
  <si>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</si>
  <si>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</si>
  <si>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</si>
  <si>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</si>
  <si>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</si>
  <si>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</si>
  <si>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</si>
  <si>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</si>
  <si>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</si>
  <si>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</si>
  <si>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</si>
  <si>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</si>
  <si>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</si>
  <si>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</si>
  <si>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</si>
  <si>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</si>
  <si>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</si>
  <si>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</si>
  <si>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</si>
  <si>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</si>
  <si>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</si>
  <si>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</si>
  <si>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</si>
  <si>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</si>
  <si>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</si>
  <si>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</si>
  <si>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</si>
  <si>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</si>
  <si>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</si>
  <si>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</si>
  <si>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</si>
  <si>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</si>
  <si>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</si>
  <si>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</si>
  <si>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</si>
  <si>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</si>
  <si>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</si>
  <si>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</si>
  <si>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</si>
  <si>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</si>
  <si>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</si>
  <si>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</si>
  <si>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</si>
  <si>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</si>
  <si>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</si>
  <si>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</si>
  <si>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</si>
  <si>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</si>
  <si>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</si>
  <si>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</si>
  <si>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</si>
  <si>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</si>
  <si>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</si>
  <si>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</si>
  <si>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</si>
  <si>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</si>
  <si>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</si>
  <si>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</si>
  <si>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</si>
  <si>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</si>
  <si>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</si>
  <si>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</si>
  <si>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</si>
  <si>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</si>
  <si>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</si>
  <si>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</si>
  <si>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</si>
  <si>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</si>
  <si>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</si>
  <si>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</si>
  <si>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</si>
  <si>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</si>
  <si>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</si>
  <si>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</si>
  <si>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</si>
  <si>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</si>
  <si>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</si>
  <si>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</si>
  <si>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</si>
  <si>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</si>
  <si>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</si>
  <si>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</si>
  <si>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</si>
  <si>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</si>
  <si>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</si>
  <si>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</si>
  <si>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</si>
  <si>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</si>
  <si>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</si>
  <si>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</si>
  <si>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</si>
  <si>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</si>
  <si>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</si>
  <si>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</si>
  <si>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</si>
  <si>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</si>
  <si>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</si>
  <si>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</si>
  <si>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</si>
  <si>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</si>
  <si>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</si>
  <si>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</si>
  <si>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</si>
  <si>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</si>
  <si>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</si>
  <si>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</si>
  <si>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</si>
  <si>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</si>
  <si>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</si>
  <si>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</si>
  <si>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</si>
  <si>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</si>
  <si>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</si>
  <si>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</si>
  <si>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</si>
  <si>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</si>
  <si>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</si>
  <si>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</si>
  <si>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</si>
  <si>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</si>
  <si>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</si>
  <si>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</si>
  <si>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</si>
  <si>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</si>
  <si>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</si>
  <si>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</si>
  <si>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</si>
  <si>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</si>
  <si>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</si>
  <si>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</si>
  <si>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</si>
  <si>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</si>
  <si>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</si>
  <si>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</si>
  <si>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</si>
  <si>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</si>
  <si>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</si>
  <si>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</si>
  <si>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</si>
  <si>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</si>
  <si>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</si>
  <si>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</si>
  <si>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</si>
  <si>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</si>
  <si>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</si>
  <si>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</si>
  <si>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</si>
  <si>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</si>
  <si>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</si>
  <si>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</si>
  <si>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</si>
  <si>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</si>
  <si>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</si>
  <si>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</si>
  <si>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</si>
  <si>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</si>
  <si>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</si>
  <si>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</si>
  <si>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</si>
  <si>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</si>
  <si>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</si>
  <si>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</si>
  <si>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</si>
  <si>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</si>
  <si>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</si>
  <si>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</si>
  <si>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</si>
  <si>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</si>
  <si>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</si>
  <si>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</si>
  <si>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</si>
  <si>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</si>
  <si>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</si>
  <si>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</si>
  <si>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</si>
  <si>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</si>
  <si>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</si>
  <si>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</si>
  <si>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</si>
  <si>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</si>
  <si>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</si>
  <si>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</si>
  <si>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</si>
  <si>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</si>
  <si>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</si>
  <si>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</si>
  <si>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</si>
  <si>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</si>
  <si>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</si>
  <si>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</si>
  <si>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</si>
  <si>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</si>
  <si>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</si>
  <si>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</si>
  <si>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</si>
  <si>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</si>
  <si>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</si>
  <si>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</si>
  <si>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</si>
  <si>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</si>
  <si>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</si>
  <si>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</si>
  <si>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</si>
  <si>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</si>
  <si>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</si>
  <si>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</si>
  <si>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</si>
  <si>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</si>
  <si>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</si>
  <si>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</si>
  <si>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</si>
  <si>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</si>
  <si>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</si>
  <si>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</si>
  <si>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</si>
  <si>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</si>
  <si>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</si>
  <si>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</si>
  <si>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</si>
  <si>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</si>
  <si>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</si>
  <si>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</si>
  <si>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</si>
  <si>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</si>
  <si>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</si>
  <si>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</si>
  <si>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</si>
  <si>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</si>
  <si>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</si>
  <si>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</si>
  <si>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</si>
  <si>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</si>
  <si>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</si>
  <si>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</si>
  <si>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</si>
  <si>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</si>
  <si>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</si>
  <si>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</si>
  <si>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</si>
  <si>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</si>
  <si>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</si>
  <si>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</si>
  <si>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</si>
  <si>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</si>
  <si>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</si>
  <si>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</si>
  <si>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</si>
  <si>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</si>
  <si>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</si>
  <si>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</si>
  <si>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</si>
  <si>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</si>
  <si>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</si>
  <si>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</si>
  <si>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</si>
  <si>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</si>
  <si>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</si>
  <si>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</si>
  <si>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</si>
  <si>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</si>
  <si>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</si>
  <si>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</si>
  <si>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</si>
  <si>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</si>
  <si>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</si>
  <si>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</si>
  <si>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</si>
  <si>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</si>
  <si>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</si>
  <si>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</si>
  <si>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</si>
  <si>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</si>
  <si>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</si>
  <si>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</si>
  <si>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</si>
  <si>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</si>
  <si>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</si>
  <si>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</si>
  <si>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</si>
  <si>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</si>
  <si>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</si>
  <si>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</si>
  <si>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</si>
  <si>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</si>
  <si>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</si>
  <si>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</si>
  <si>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</si>
  <si>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</si>
  <si>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</si>
  <si>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</si>
  <si>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</si>
  <si>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</si>
  <si>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</si>
  <si>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</si>
  <si>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</si>
  <si>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</si>
  <si>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</si>
  <si>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</si>
  <si>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</si>
  <si>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</si>
  <si>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</si>
  <si>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</si>
  <si>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</si>
  <si>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</si>
  <si>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</si>
  <si>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</si>
  <si>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</si>
  <si>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</si>
  <si>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</si>
  <si>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</si>
  <si>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</si>
  <si>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</si>
  <si>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</si>
  <si>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</si>
  <si>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</si>
  <si>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</si>
  <si>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</si>
  <si>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</si>
  <si>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</si>
  <si>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</si>
  <si>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</si>
  <si>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</si>
  <si>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</si>
  <si>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</si>
  <si>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</si>
  <si>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</si>
  <si>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</si>
  <si>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</si>
  <si>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</si>
  <si>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</si>
  <si>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</si>
  <si>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</si>
  <si>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</si>
  <si>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</si>
  <si>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</si>
  <si>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</si>
  <si>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</si>
  <si>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</si>
  <si>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</si>
  <si>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</si>
  <si>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</si>
  <si>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</si>
  <si>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</si>
  <si>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</si>
  <si>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</si>
  <si>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</si>
  <si>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</si>
  <si>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</si>
  <si>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</si>
  <si>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</si>
  <si>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</si>
  <si>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</si>
  <si>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</si>
  <si>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</si>
  <si>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</si>
  <si>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</si>
  <si>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</si>
  <si>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</si>
  <si>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</si>
  <si>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</si>
  <si>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</si>
  <si>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</si>
  <si>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</si>
  <si>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</si>
  <si>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</si>
  <si>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</si>
  <si>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</si>
  <si>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</si>
  <si>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</si>
  <si>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</si>
  <si>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</si>
  <si>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</si>
  <si>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</si>
  <si>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</si>
  <si>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</si>
  <si>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</si>
  <si>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</si>
  <si>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</si>
  <si>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</si>
  <si>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</si>
  <si>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</si>
  <si>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</si>
  <si>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</si>
  <si>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</si>
  <si>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</si>
  <si>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</si>
  <si>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</si>
  <si>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</si>
  <si>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</si>
  <si>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</si>
  <si>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</si>
  <si>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</si>
  <si>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</si>
  <si>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</si>
  <si>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</si>
  <si>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</si>
  <si>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</si>
  <si>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</si>
  <si>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</si>
  <si>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</si>
  <si>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</si>
  <si>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</si>
  <si>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</si>
  <si>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</si>
  <si>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</si>
  <si>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</si>
  <si>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</si>
  <si>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</si>
  <si>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</si>
  <si>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</si>
  <si>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</si>
  <si>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</si>
  <si>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</si>
  <si>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</si>
  <si>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</si>
  <si>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</si>
  <si>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</si>
  <si>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</si>
  <si>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</si>
  <si>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</si>
  <si>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</si>
  <si>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</si>
  <si>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</si>
  <si>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</si>
  <si>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</si>
  <si>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</si>
  <si>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</si>
  <si>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</si>
  <si>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</si>
  <si>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</si>
  <si>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</si>
  <si>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</si>
  <si>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</si>
  <si>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</si>
  <si>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</si>
  <si>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</si>
  <si>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</si>
  <si>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</si>
  <si>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</si>
  <si>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</si>
  <si>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</si>
  <si>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</si>
  <si>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</si>
  <si>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</si>
  <si>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</si>
  <si>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</si>
  <si>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</si>
  <si>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</si>
  <si>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</si>
  <si>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</si>
  <si>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</si>
  <si>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</si>
  <si>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</si>
  <si>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</si>
  <si>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</si>
  <si>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</si>
  <si>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</si>
  <si>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</si>
  <si>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</si>
  <si>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</si>
  <si>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</si>
  <si>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</si>
  <si>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</si>
  <si>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</si>
  <si>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</si>
  <si>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</si>
  <si>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</si>
  <si>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</si>
  <si>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</si>
  <si>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</si>
  <si>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</si>
  <si>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</si>
  <si>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</si>
  <si>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</si>
  <si>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</si>
  <si>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</si>
  <si>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</si>
  <si>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</si>
  <si>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</si>
  <si>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</si>
  <si>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</si>
  <si>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</si>
  <si>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</si>
  <si>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</si>
  <si>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</si>
  <si>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</si>
  <si>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</si>
  <si>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</si>
  <si>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</si>
  <si>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</si>
  <si>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</si>
  <si>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</si>
  <si>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</si>
  <si>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</si>
  <si>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</si>
  <si>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</si>
  <si>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</si>
  <si>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</si>
  <si>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</si>
  <si>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</si>
  <si>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</si>
  <si>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</si>
  <si>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</si>
  <si>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</si>
  <si>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</si>
  <si>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</si>
  <si>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</si>
  <si>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</si>
  <si>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</si>
  <si>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</si>
  <si>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</si>
  <si>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</si>
  <si>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</si>
  <si>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</si>
  <si>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</si>
  <si>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</si>
  <si>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</si>
  <si>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</si>
  <si>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</si>
  <si>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</si>
  <si>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</si>
  <si>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</si>
  <si>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</si>
  <si>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</si>
  <si>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</si>
  <si>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</si>
  <si>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</si>
  <si>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</si>
  <si>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</si>
  <si>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</si>
  <si>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</si>
  <si>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</si>
  <si>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</si>
  <si>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</si>
  <si>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</si>
  <si>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</si>
  <si>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</si>
  <si>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</si>
  <si>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</si>
  <si>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</si>
  <si>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</si>
  <si>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</si>
  <si>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</si>
  <si>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</si>
  <si>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</si>
  <si>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</si>
  <si>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</si>
  <si>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</si>
  <si>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</si>
  <si>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</si>
  <si>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</si>
  <si>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</si>
  <si>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</si>
  <si>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</si>
  <si>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</si>
  <si>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</si>
  <si>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</si>
  <si>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</si>
  <si>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</si>
  <si>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</si>
  <si>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</si>
  <si>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</si>
  <si>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</si>
  <si>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</si>
  <si>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</si>
  <si>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</si>
  <si>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</si>
  <si>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</si>
  <si>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</si>
  <si>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</si>
  <si>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</si>
  <si>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</si>
  <si>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</si>
  <si>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</si>
  <si>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</si>
  <si>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</si>
  <si>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</si>
  <si>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</si>
  <si>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</si>
  <si>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</si>
  <si>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</si>
  <si>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</si>
  <si>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</si>
  <si>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</si>
  <si>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</si>
  <si>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</si>
  <si>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</si>
  <si>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</si>
  <si>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</si>
  <si>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</si>
  <si>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</si>
  <si>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</si>
  <si>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</si>
  <si>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</si>
  <si>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</si>
  <si>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</si>
  <si>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</si>
  <si>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</si>
  <si>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</si>
  <si>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</si>
  <si>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</si>
  <si>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</si>
  <si>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</si>
  <si>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</si>
  <si>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</si>
  <si>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</si>
  <si>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</si>
  <si>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</si>
  <si>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</si>
  <si>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</si>
  <si>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</si>
  <si>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</si>
  <si>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</si>
  <si>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</si>
  <si>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</si>
  <si>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</si>
  <si>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</si>
  <si>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</si>
  <si>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</si>
  <si>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</si>
  <si>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</si>
  <si>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</si>
  <si>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</si>
  <si>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</si>
  <si>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</si>
  <si>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</si>
  <si>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</si>
  <si>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</si>
  <si>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</si>
  <si>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</si>
  <si>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</si>
  <si>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</si>
  <si>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</si>
  <si>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</si>
  <si>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</si>
  <si>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</si>
  <si>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</si>
  <si>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</si>
  <si>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</si>
  <si>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</si>
  <si>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</si>
  <si>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</si>
  <si>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</si>
  <si>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</si>
  <si>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</si>
  <si>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</si>
  <si>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</si>
  <si>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</si>
  <si>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</si>
  <si>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</si>
  <si>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</si>
  <si>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</si>
  <si>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</si>
  <si>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</si>
  <si>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</si>
  <si>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</si>
  <si>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</si>
  <si>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</si>
  <si>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</si>
  <si>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</si>
  <si>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</si>
  <si>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</si>
  <si>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</si>
  <si>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</si>
  <si>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</si>
  <si>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</si>
  <si>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</si>
  <si>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</si>
  <si>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</si>
  <si>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</si>
  <si>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</si>
  <si>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</si>
  <si>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</si>
  <si>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</si>
  <si>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</si>
  <si>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</si>
  <si>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</si>
  <si>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</si>
  <si>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</si>
  <si>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</si>
  <si>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</si>
  <si>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</si>
  <si>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</si>
  <si>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</si>
  <si>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</si>
  <si>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</si>
  <si>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</si>
  <si>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</si>
  <si>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</si>
  <si>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</si>
  <si>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</si>
  <si>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</si>
  <si>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</si>
  <si>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</si>
  <si>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</si>
  <si>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</si>
  <si>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</si>
  <si>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</si>
  <si>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</si>
  <si>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</si>
  <si>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</si>
  <si>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</si>
  <si>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</si>
  <si>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</si>
  <si>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</si>
  <si>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</si>
  <si>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</si>
  <si>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</si>
  <si>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</si>
  <si>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</si>
  <si>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</si>
  <si>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</si>
  <si>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</si>
  <si>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</si>
  <si>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</si>
  <si>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</si>
  <si>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</si>
  <si>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</si>
  <si>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</si>
  <si>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</si>
  <si>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</si>
  <si>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</si>
  <si>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</si>
  <si>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</si>
  <si>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</si>
  <si>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</si>
  <si>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</si>
  <si>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</si>
  <si>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</si>
  <si>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</si>
  <si>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</si>
  <si>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</si>
  <si>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</si>
  <si>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</si>
  <si>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</si>
  <si>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</si>
  <si>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</si>
  <si>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</si>
  <si>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</si>
  <si>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</si>
  <si>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</si>
  <si>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</si>
  <si>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</si>
  <si>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</si>
  <si>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</si>
  <si>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</si>
  <si>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</si>
  <si>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</si>
  <si>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</si>
  <si>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</si>
  <si>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</si>
  <si>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</si>
  <si>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</si>
  <si>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</si>
  <si>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</si>
  <si>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</si>
  <si>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</si>
  <si>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</si>
  <si>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</si>
  <si>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</si>
  <si>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</si>
  <si>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</si>
  <si>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</si>
  <si>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</si>
  <si>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</si>
  <si>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</si>
  <si>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</si>
  <si>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</si>
  <si>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</si>
  <si>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</si>
  <si>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</si>
  <si>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</si>
  <si>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</si>
  <si>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</si>
  <si>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</si>
  <si>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</si>
  <si>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</si>
  <si>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</si>
  <si>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</si>
  <si>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</si>
  <si>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</si>
  <si>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</si>
  <si>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</si>
  <si>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</si>
  <si>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</si>
  <si>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</si>
  <si>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</si>
  <si>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</si>
  <si>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</si>
  <si>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</si>
  <si>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</si>
  <si>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</si>
  <si>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</si>
  <si>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</si>
  <si>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</si>
  <si>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</si>
  <si>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</si>
  <si>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</si>
  <si>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</si>
  <si>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</si>
  <si>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</si>
  <si>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</si>
  <si>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</si>
  <si>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</si>
  <si>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</si>
  <si>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</si>
  <si>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</si>
  <si>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</si>
  <si>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</si>
  <si>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</si>
  <si>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</si>
  <si>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</si>
  <si>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</si>
  <si>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</si>
  <si>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</si>
  <si>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</si>
  <si>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</si>
  <si>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</si>
  <si>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</si>
  <si>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</si>
  <si>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</si>
  <si>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</si>
  <si>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</si>
  <si>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</si>
  <si>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</si>
  <si>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</si>
  <si>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</si>
  <si>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</si>
  <si>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</si>
  <si>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</si>
  <si>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</si>
  <si>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</si>
  <si>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</si>
  <si>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</si>
  <si>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</si>
  <si>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</si>
  <si>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</si>
  <si>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</si>
  <si>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</si>
  <si>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</si>
  <si>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</si>
  <si>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</si>
  <si>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</si>
  <si>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</si>
  <si>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</si>
  <si>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</si>
  <si>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</si>
  <si>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</si>
  <si>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</si>
  <si>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</si>
  <si>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</si>
  <si>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</si>
  <si>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</si>
  <si>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</si>
  <si>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</si>
  <si>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</si>
  <si>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</si>
  <si>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</si>
  <si>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</si>
  <si>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</si>
  <si>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</si>
  <si>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</si>
  <si>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</si>
  <si>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</si>
  <si>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</si>
  <si>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</si>
  <si>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</si>
  <si>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</si>
  <si>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</si>
  <si>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</si>
  <si>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</si>
  <si>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</si>
  <si>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</si>
  <si>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</si>
  <si>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</si>
  <si>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</si>
  <si>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</si>
  <si>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</si>
  <si>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</si>
  <si>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</si>
  <si>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</si>
  <si>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</si>
  <si>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</si>
  <si>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</si>
  <si>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</si>
  <si>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</si>
  <si>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</si>
  <si>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</si>
  <si>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</si>
  <si>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</si>
  <si>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</si>
  <si>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</si>
  <si>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</si>
  <si>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</si>
  <si>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</si>
  <si>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</si>
  <si>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</si>
  <si>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</si>
  <si>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</si>
  <si>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</si>
  <si>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</si>
  <si>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</si>
  <si>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</si>
  <si>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</si>
  <si>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</si>
  <si>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</si>
  <si>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</si>
  <si>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</si>
  <si>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</si>
  <si>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</si>
  <si>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</si>
  <si>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</si>
  <si>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</si>
  <si>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</si>
  <si>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</si>
  <si>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</si>
  <si>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</si>
  <si>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</si>
  <si>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</si>
  <si>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</si>
  <si>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</si>
  <si>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</si>
  <si>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</si>
  <si>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</si>
  <si>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</si>
  <si>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</si>
  <si>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</si>
  <si>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</si>
  <si>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</si>
  <si>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</si>
  <si>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</si>
  <si>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</si>
  <si>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</si>
  <si>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</si>
  <si>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</si>
  <si>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</si>
  <si>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</si>
  <si>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</si>
  <si>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</si>
  <si>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</si>
  <si>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</si>
  <si>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</si>
  <si>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</si>
  <si>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</si>
  <si>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</si>
  <si>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</si>
  <si>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</si>
  <si>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</si>
  <si>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</si>
  <si>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</si>
  <si>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</si>
  <si>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</si>
  <si>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</si>
  <si>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</si>
  <si>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</si>
  <si>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</si>
  <si>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</si>
  <si>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</si>
  <si>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</si>
  <si>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</si>
  <si>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</si>
  <si>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</si>
  <si>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</si>
  <si>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</si>
  <si>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</si>
  <si>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</si>
  <si>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</si>
  <si>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</si>
  <si>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</si>
  <si>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</si>
  <si>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</si>
  <si>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</si>
  <si>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</si>
  <si>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</si>
  <si>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</si>
  <si>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</si>
  <si>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</si>
  <si>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</si>
  <si>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</si>
  <si>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</si>
  <si>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</si>
  <si>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</si>
  <si>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</si>
  <si>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</si>
  <si>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</si>
  <si>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</si>
  <si>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</si>
  <si>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</si>
  <si>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</si>
  <si>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</si>
  <si>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</si>
  <si>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</si>
  <si>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</si>
  <si>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</si>
  <si>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</si>
  <si>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</si>
  <si>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</si>
  <si>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</si>
  <si>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</si>
  <si>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</si>
  <si>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</si>
  <si>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</si>
  <si>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</si>
  <si>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</si>
  <si>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</si>
  <si>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</si>
  <si>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</si>
  <si>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</si>
  <si>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</si>
  <si>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</si>
  <si>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</si>
  <si>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</si>
  <si>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</si>
  <si>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</si>
  <si>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</si>
  <si>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</si>
  <si>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</si>
  <si>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</si>
  <si>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</si>
  <si>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</si>
  <si>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</si>
  <si>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</si>
  <si>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</si>
  <si>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</si>
  <si>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</si>
  <si>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</si>
  <si>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</si>
  <si>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</si>
  <si>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</si>
  <si>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</si>
  <si>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</si>
  <si>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</si>
  <si>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</si>
  <si>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</si>
  <si>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</si>
  <si>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</si>
  <si>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</si>
  <si>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</si>
  <si>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</si>
  <si>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</si>
  <si>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</si>
  <si>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</si>
  <si>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</si>
  <si>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</si>
  <si>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</si>
  <si>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</si>
  <si>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</si>
  <si>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</si>
  <si>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</si>
  <si>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</si>
  <si>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</si>
  <si>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</si>
  <si>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</si>
  <si>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</si>
  <si>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</si>
  <si>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</si>
  <si>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</si>
  <si>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</si>
  <si>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</si>
  <si>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</si>
  <si>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</si>
  <si>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</si>
  <si>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</si>
  <si>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</si>
  <si>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</si>
  <si>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</si>
  <si>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</si>
  <si>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</si>
  <si>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</si>
  <si>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</si>
  <si>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</si>
  <si>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</si>
  <si>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</si>
  <si>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</si>
  <si>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</si>
  <si>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</si>
  <si>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</si>
  <si>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</si>
  <si>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</si>
  <si>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</si>
  <si>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</si>
  <si>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</si>
  <si>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</si>
  <si>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</si>
  <si>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</si>
  <si>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</si>
  <si>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</si>
  <si>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</si>
  <si>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</si>
  <si>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</si>
  <si>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</si>
  <si>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</si>
  <si>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</si>
  <si>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</si>
  <si>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</si>
  <si>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</si>
  <si>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</si>
  <si>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</si>
  <si>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</si>
  <si>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</si>
  <si>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</si>
  <si>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</si>
  <si>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</si>
  <si>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</si>
  <si>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</si>
  <si>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</si>
  <si>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</si>
  <si>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</si>
  <si>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</si>
  <si>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</si>
  <si>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</si>
  <si>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</si>
  <si>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</si>
  <si>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</si>
  <si>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</si>
  <si>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</si>
  <si>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</si>
  <si>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</si>
  <si>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</si>
  <si>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</si>
  <si>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</si>
  <si>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</si>
  <si>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</si>
  <si>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</si>
  <si>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</si>
  <si>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</si>
  <si>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</si>
  <si>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</si>
  <si>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</si>
  <si>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</si>
  <si>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</si>
  <si>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</si>
  <si>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</si>
  <si>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</si>
  <si>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</si>
  <si>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</si>
  <si>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</si>
  <si>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</si>
  <si>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</si>
  <si>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</si>
  <si>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</si>
  <si>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</si>
  <si>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</si>
  <si>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</si>
  <si>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</si>
  <si>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</si>
  <si>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</si>
  <si>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</si>
  <si>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</si>
  <si>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</si>
  <si>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</si>
  <si>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</si>
  <si>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</si>
  <si>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</si>
  <si>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</si>
  <si>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</si>
  <si>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</si>
  <si>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</si>
  <si>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</si>
  <si>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</si>
  <si>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</si>
  <si>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</si>
  <si>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</si>
  <si>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</si>
  <si>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</si>
  <si>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</si>
  <si>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</si>
  <si>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</si>
  <si>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</si>
  <si>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</si>
  <si>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</si>
  <si>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</si>
  <si>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</si>
  <si>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</si>
  <si>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</si>
  <si>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</si>
  <si>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</si>
  <si>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</si>
  <si>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</si>
  <si>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</si>
  <si>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</si>
  <si>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</si>
  <si>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</si>
  <si>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</si>
  <si>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</si>
  <si>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</si>
  <si>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</si>
  <si>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</si>
  <si>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</si>
  <si>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</si>
  <si>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</si>
  <si>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</si>
  <si>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</si>
  <si>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</si>
  <si>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</si>
  <si>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</si>
  <si>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</si>
  <si>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</si>
  <si>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</si>
  <si>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</si>
  <si>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</si>
  <si>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</si>
  <si>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</si>
  <si>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</si>
  <si>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</si>
  <si>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</si>
  <si>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</si>
  <si>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</si>
  <si>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</si>
  <si>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</si>
  <si>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</si>
  <si>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</si>
  <si>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</si>
  <si>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</si>
  <si>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</si>
  <si>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</si>
  <si>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</si>
  <si>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</si>
  <si>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</si>
  <si>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</si>
  <si>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</si>
  <si>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</si>
  <si>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</si>
  <si>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</si>
  <si>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</si>
  <si>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</si>
  <si>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</si>
  <si>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</si>
  <si>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</si>
  <si>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</si>
  <si>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</si>
  <si>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</si>
  <si>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</si>
  <si>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</si>
  <si>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</si>
  <si>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</si>
  <si>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</si>
  <si>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</si>
  <si>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</si>
  <si>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</si>
  <si>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</si>
  <si>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</si>
  <si>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</si>
  <si>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</si>
  <si>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</si>
  <si>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</si>
  <si>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</si>
  <si>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</si>
  <si>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</si>
  <si>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</si>
  <si>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</si>
  <si>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</si>
  <si>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</si>
  <si>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</si>
  <si>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</si>
  <si>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</si>
  <si>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</si>
  <si>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</si>
  <si>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</si>
  <si>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</si>
  <si>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</si>
  <si>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</si>
  <si>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</si>
  <si>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</si>
  <si>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</si>
  <si>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</si>
  <si>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</si>
  <si>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</si>
  <si>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</si>
  <si>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</si>
  <si>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</si>
  <si>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</si>
  <si>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</si>
  <si>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</si>
  <si>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</si>
  <si>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</si>
  <si>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</si>
  <si>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</si>
  <si>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</si>
  <si>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</si>
  <si>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</si>
  <si>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</si>
  <si>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</si>
  <si>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</si>
  <si>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</si>
  <si>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</si>
  <si>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</si>
  <si>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</si>
  <si>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</si>
  <si>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</si>
  <si>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</si>
  <si>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</si>
  <si>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</si>
  <si>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</si>
  <si>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</si>
  <si>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</si>
  <si>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</si>
  <si>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</si>
  <si>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</si>
  <si>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</si>
  <si>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</si>
  <si>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</si>
  <si>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</si>
  <si>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</si>
  <si>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</si>
  <si>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</si>
  <si>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</si>
  <si>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</si>
  <si>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</si>
  <si>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</si>
  <si>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</si>
  <si>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</si>
  <si>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</si>
  <si>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</si>
  <si>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</si>
  <si>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</si>
  <si>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</si>
  <si>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</si>
  <si>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</si>
  <si>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</si>
  <si>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</si>
  <si>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</si>
  <si>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</si>
  <si>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</si>
  <si>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</si>
  <si>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</si>
  <si>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</si>
  <si>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</si>
  <si>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</si>
  <si>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</si>
  <si>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</si>
  <si>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</si>
  <si>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</si>
  <si>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</si>
  <si>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</si>
  <si>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</si>
  <si>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</si>
  <si>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</si>
  <si>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</si>
  <si>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</si>
  <si>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</si>
  <si>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</si>
  <si>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</si>
  <si>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</si>
  <si>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</si>
  <si>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</si>
  <si>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</si>
  <si>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</si>
  <si>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</si>
  <si>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</si>
  <si>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</si>
  <si>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</si>
  <si>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</si>
  <si>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</si>
  <si>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</si>
  <si>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</si>
  <si>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</si>
  <si>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</si>
  <si>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</si>
  <si>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</si>
  <si>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</si>
  <si>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</si>
  <si>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</si>
  <si>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</si>
  <si>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</si>
  <si>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</si>
  <si>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</si>
  <si>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</si>
  <si>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</si>
  <si>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</si>
  <si>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</si>
  <si>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</si>
  <si>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</si>
  <si>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</si>
  <si>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</si>
  <si>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</si>
  <si>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</si>
  <si>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</si>
  <si>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</si>
  <si>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</si>
  <si>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</si>
  <si>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</si>
  <si>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</si>
  <si>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</si>
  <si>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</si>
  <si>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</si>
  <si>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</si>
  <si>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</si>
  <si>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</si>
  <si>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</si>
  <si>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</si>
  <si>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</si>
  <si>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</si>
  <si>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</si>
  <si>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</si>
  <si>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</si>
  <si>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</si>
  <si>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</si>
  <si>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</si>
  <si>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</si>
  <si>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</si>
  <si>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</si>
  <si>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</si>
  <si>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</si>
  <si>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</si>
  <si>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</si>
  <si>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</si>
  <si>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</si>
  <si>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</si>
  <si>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</si>
  <si>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</si>
  <si>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</si>
  <si>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</si>
  <si>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</si>
  <si>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</si>
  <si>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</si>
  <si>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</si>
  <si>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</si>
  <si>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</si>
  <si>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</si>
  <si>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</si>
  <si>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</si>
  <si>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</si>
  <si>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</si>
  <si>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</si>
  <si>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</si>
  <si>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</si>
  <si>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</si>
  <si>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</si>
  <si>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</si>
  <si>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</si>
  <si>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</si>
  <si>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</si>
  <si>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</si>
  <si>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</si>
  <si>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</si>
  <si>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</si>
  <si>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</si>
  <si>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</si>
  <si>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</si>
  <si>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</si>
  <si>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</si>
  <si>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</si>
  <si>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</si>
  <si>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</si>
  <si>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</si>
  <si>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</si>
  <si>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</si>
  <si>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</si>
  <si>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</si>
  <si>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</si>
  <si>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</si>
  <si>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</si>
  <si>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</si>
  <si>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</si>
  <si>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</si>
  <si>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</si>
  <si>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</si>
  <si>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</si>
  <si>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</si>
  <si>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</si>
  <si>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</si>
  <si>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</si>
  <si>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</si>
  <si>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</si>
  <si>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</si>
  <si>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</si>
  <si>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</si>
  <si>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</si>
  <si>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</si>
  <si>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</si>
  <si>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</si>
  <si>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</si>
  <si>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</si>
  <si>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</si>
  <si>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</si>
  <si>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</si>
  <si>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</si>
  <si>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</si>
  <si>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</si>
  <si>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</si>
  <si>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</si>
  <si>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</si>
  <si>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</si>
  <si>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</si>
  <si>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</si>
  <si>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</si>
  <si>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</si>
  <si>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</si>
  <si>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</si>
  <si>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</si>
  <si>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</si>
  <si>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</si>
  <si>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</si>
  <si>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</si>
  <si>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</si>
  <si>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</si>
  <si>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</si>
  <si>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</si>
  <si>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</si>
  <si>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</si>
  <si>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</si>
  <si>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</si>
  <si>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</si>
  <si>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</si>
  <si>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</si>
  <si>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</si>
  <si>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</si>
  <si>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</si>
  <si>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</si>
  <si>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</si>
  <si>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</si>
  <si>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</si>
  <si>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</si>
  <si>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</si>
  <si>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</si>
  <si>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</si>
  <si>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</si>
  <si>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</si>
  <si>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</si>
  <si>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</si>
  <si>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</si>
  <si>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</si>
  <si>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</si>
  <si>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</si>
  <si>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</si>
  <si>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</si>
  <si>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</si>
  <si>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</si>
  <si>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</si>
  <si>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</si>
  <si>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</si>
  <si>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</si>
  <si>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</si>
  <si>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</si>
  <si>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</si>
  <si>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</si>
  <si>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</si>
  <si>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</si>
  <si>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</si>
  <si>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</si>
  <si>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</si>
  <si>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</si>
  <si>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</si>
  <si>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</si>
  <si>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</si>
  <si>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</si>
  <si>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</si>
  <si>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</si>
  <si>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</si>
  <si>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</si>
  <si>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</si>
  <si>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</si>
  <si>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</si>
  <si>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</si>
  <si>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</si>
  <si>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</si>
  <si>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</si>
  <si>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</si>
  <si>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</si>
  <si>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</si>
  <si>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</si>
  <si>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</si>
  <si>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</si>
  <si>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</si>
  <si>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</si>
  <si>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</si>
  <si>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</si>
  <si>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</si>
  <si>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</si>
  <si>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</si>
  <si>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</si>
  <si>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</si>
  <si>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</si>
  <si>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</si>
  <si>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</si>
  <si>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</si>
  <si>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</si>
  <si>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</si>
  <si>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</si>
  <si>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</si>
  <si>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</si>
  <si>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</si>
  <si>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</si>
  <si>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</si>
  <si>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</si>
  <si>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</si>
  <si>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</si>
  <si>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</si>
  <si>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</si>
  <si>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</si>
  <si>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</si>
  <si>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</si>
  <si>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</si>
  <si>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</si>
  <si>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</si>
  <si>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</si>
  <si>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</si>
  <si>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</si>
  <si>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</si>
  <si>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</si>
  <si>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</si>
  <si>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</si>
  <si>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</si>
  <si>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</si>
  <si>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</si>
  <si>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</si>
  <si>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</si>
  <si>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</si>
  <si>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</si>
  <si>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</si>
  <si>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</si>
  <si>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</si>
  <si>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</si>
  <si>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</si>
  <si>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</si>
  <si>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</si>
  <si>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</si>
  <si>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</si>
  <si>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</si>
  <si>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</si>
  <si>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</si>
  <si>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</si>
  <si>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</si>
  <si>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</si>
  <si>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</si>
  <si>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</si>
  <si>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</si>
  <si>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</si>
  <si>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</si>
  <si>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</si>
  <si>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</si>
  <si>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</si>
  <si>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</si>
  <si>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</si>
  <si>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</si>
  <si>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</si>
  <si>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</si>
  <si>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</si>
  <si>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</si>
  <si>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</si>
  <si>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</si>
  <si>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</si>
  <si>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</si>
  <si>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</si>
  <si>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</si>
  <si>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</si>
  <si>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</si>
  <si>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</si>
  <si>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</si>
  <si>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</si>
  <si>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</si>
  <si>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</si>
  <si>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</si>
  <si>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</si>
  <si>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</si>
  <si>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</si>
  <si>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</si>
  <si>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</si>
  <si>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</si>
  <si>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</si>
  <si>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</si>
  <si>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</si>
  <si>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</si>
  <si>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</si>
  <si>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</si>
  <si>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</si>
  <si>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</si>
  <si>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</si>
  <si>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</si>
  <si>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</si>
  <si>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</si>
  <si>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</si>
  <si>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</si>
  <si>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</si>
  <si>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</si>
  <si>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</si>
  <si>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</si>
  <si>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</si>
  <si>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</si>
  <si>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</si>
  <si>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</si>
  <si>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</si>
  <si>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</si>
  <si>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</si>
  <si>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</si>
  <si>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</si>
  <si>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</si>
  <si>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</si>
  <si>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</si>
  <si>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</si>
  <si>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</si>
  <si>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</si>
  <si>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</si>
  <si>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</si>
  <si>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</si>
  <si>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</si>
  <si>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</si>
  <si>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</si>
  <si>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</si>
  <si>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</si>
  <si>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</si>
  <si>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</si>
  <si>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</si>
  <si>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</si>
  <si>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</si>
  <si>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</si>
  <si>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</si>
  <si>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</si>
  <si>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</si>
  <si>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</si>
  <si>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</si>
  <si>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</si>
  <si>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</si>
  <si>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</si>
  <si>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</si>
  <si>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</si>
  <si>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</si>
  <si>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</si>
  <si>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</si>
  <si>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</si>
  <si>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</si>
  <si>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</si>
  <si>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</si>
  <si>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</si>
  <si>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</si>
  <si>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</si>
  <si>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</si>
  <si>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</si>
  <si>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</si>
  <si>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</si>
  <si>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</si>
  <si>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</si>
  <si>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</si>
  <si>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</si>
  <si>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</si>
  <si>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</si>
  <si>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</si>
  <si>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</si>
  <si>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</si>
  <si>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</si>
  <si>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</si>
  <si>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</si>
  <si>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</si>
  <si>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</si>
  <si>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</si>
  <si>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</si>
  <si>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</si>
  <si>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</si>
  <si>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</si>
  <si>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</si>
  <si>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</si>
  <si>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</si>
  <si>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</si>
  <si>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</si>
  <si>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</si>
  <si>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</si>
  <si>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</si>
  <si>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</si>
  <si>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</si>
  <si>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</si>
  <si>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</si>
  <si>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</si>
  <si>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</si>
  <si>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</si>
  <si>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</si>
  <si>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</si>
  <si>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</si>
  <si>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</si>
  <si>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</si>
  <si>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</si>
  <si>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</si>
  <si>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</si>
  <si>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</si>
  <si>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</si>
  <si>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</si>
  <si>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</si>
  <si>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</si>
  <si>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</si>
  <si>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</si>
  <si>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</si>
  <si>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</si>
  <si>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</si>
  <si>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</si>
  <si>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</si>
  <si>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</si>
  <si>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</si>
  <si>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</si>
  <si>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</si>
  <si>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</si>
  <si>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</si>
  <si>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</si>
  <si>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</si>
  <si>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</si>
  <si>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</si>
  <si>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</si>
  <si>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</si>
  <si>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</si>
  <si>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</si>
  <si>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</si>
  <si>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</si>
  <si>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</si>
  <si>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</si>
  <si>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</si>
  <si>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</si>
  <si>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</si>
  <si>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</si>
  <si>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</si>
  <si>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</si>
  <si>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</si>
  <si>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</si>
  <si>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</si>
  <si>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</si>
  <si>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</si>
  <si>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</si>
  <si>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</si>
  <si>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</si>
  <si>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</si>
  <si>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</si>
  <si>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</si>
  <si>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</si>
  <si>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</si>
  <si>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</si>
  <si>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</si>
  <si>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</si>
  <si>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</si>
  <si>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</si>
  <si>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</si>
  <si>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</si>
  <si>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</si>
  <si>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</si>
  <si>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</si>
  <si>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</si>
  <si>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</si>
  <si>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</si>
  <si>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</si>
  <si>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</si>
  <si>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</si>
  <si>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</si>
  <si>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</si>
  <si>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</si>
  <si>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</si>
  <si>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</si>
  <si>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</si>
  <si>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</si>
  <si>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</si>
  <si>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</si>
  <si>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</si>
  <si>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</si>
  <si>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</si>
  <si>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</si>
  <si>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</si>
  <si>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</si>
  <si>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</si>
  <si>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</si>
  <si>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</si>
  <si>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</si>
  <si>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</si>
  <si>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</si>
  <si>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</si>
  <si>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</si>
  <si>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</si>
  <si>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</si>
  <si>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</si>
  <si>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</si>
  <si>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</si>
  <si>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</si>
  <si>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</si>
  <si>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</si>
  <si>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</si>
  <si>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</si>
  <si>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</si>
  <si>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</si>
  <si>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</si>
  <si>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</si>
  <si>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</si>
  <si>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</si>
  <si>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</si>
  <si>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</si>
  <si>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</si>
  <si>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</si>
  <si>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</si>
  <si>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</si>
  <si>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</si>
  <si>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</si>
  <si>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</si>
  <si>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</si>
  <si>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</si>
  <si>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</si>
  <si>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</si>
  <si>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</si>
  <si>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</si>
  <si>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</si>
  <si>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</si>
  <si>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</si>
  <si>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</si>
  <si>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</si>
  <si>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</si>
  <si>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</si>
  <si>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</si>
  <si>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</si>
  <si>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</si>
  <si>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</si>
  <si>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</si>
  <si>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</si>
  <si>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</si>
  <si>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</si>
  <si>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</si>
  <si>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</si>
  <si>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</si>
  <si>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</si>
  <si>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</si>
  <si>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</si>
  <si>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</si>
  <si>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</si>
  <si>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</si>
  <si>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</si>
  <si>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</si>
  <si>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</si>
  <si>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</si>
  <si>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</si>
  <si>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</si>
  <si>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</si>
  <si>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</si>
  <si>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</si>
  <si>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</si>
  <si>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</si>
  <si>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</si>
  <si>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</si>
  <si>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</si>
  <si>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</si>
  <si>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</si>
  <si>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</si>
  <si>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</si>
  <si>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</si>
  <si>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</si>
  <si>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</si>
  <si>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</si>
  <si>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</si>
  <si>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</si>
  <si>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</si>
  <si>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</si>
  <si>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</si>
  <si>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</si>
  <si>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</si>
  <si>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</si>
  <si>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</si>
  <si>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</si>
  <si>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</si>
  <si>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</si>
  <si>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</si>
  <si>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</si>
  <si>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</si>
  <si>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</si>
  <si>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</si>
  <si>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</si>
  <si>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</si>
  <si>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</si>
  <si>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</si>
  <si>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</si>
  <si>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</si>
  <si>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</si>
  <si>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</si>
  <si>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</si>
  <si>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</si>
  <si>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</si>
  <si>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</si>
  <si>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</si>
  <si>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</si>
  <si>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</si>
  <si>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</si>
  <si>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</si>
  <si>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</si>
  <si>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</si>
  <si>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</si>
  <si>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</si>
  <si>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</si>
  <si>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</si>
  <si>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</si>
  <si>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</si>
  <si>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</si>
  <si>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</si>
  <si>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</si>
  <si>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</si>
  <si>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</si>
  <si>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</si>
  <si>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</si>
  <si>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</si>
  <si>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</si>
  <si>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</si>
  <si>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</si>
  <si>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</si>
  <si>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</si>
  <si>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</si>
  <si>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</si>
  <si>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</si>
  <si>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</si>
  <si>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</si>
  <si>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</si>
  <si>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</si>
  <si>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</si>
  <si>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</si>
  <si>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</si>
  <si>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</si>
  <si>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</si>
  <si>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</si>
  <si>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</si>
  <si>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</si>
  <si>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</si>
  <si>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</si>
  <si>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</si>
  <si>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</si>
  <si>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</si>
  <si>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</si>
  <si>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</si>
  <si>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</si>
  <si>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</si>
  <si>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</si>
  <si>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</si>
  <si>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</si>
  <si>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</si>
  <si>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</si>
  <si>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</si>
  <si>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</si>
  <si>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</si>
  <si>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</si>
  <si>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</si>
  <si>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</si>
  <si>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</si>
  <si>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</si>
  <si>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</si>
  <si>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</si>
  <si>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</si>
  <si>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</si>
  <si>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</si>
  <si>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</si>
  <si>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</si>
  <si>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</si>
  <si>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</si>
  <si>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</si>
  <si>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</si>
  <si>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</si>
  <si>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</si>
  <si>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</si>
  <si>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</si>
  <si>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</si>
  <si>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</si>
  <si>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</si>
  <si>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</si>
  <si>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</si>
  <si>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</si>
  <si>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</si>
  <si>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</si>
  <si>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</si>
  <si>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</si>
  <si>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</si>
  <si>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</si>
  <si>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</si>
  <si>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</si>
  <si>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</si>
  <si>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</si>
  <si>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</si>
  <si>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</si>
  <si>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</si>
  <si>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</si>
  <si>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</si>
  <si>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</si>
  <si>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</si>
  <si>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</si>
  <si>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</si>
  <si>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</si>
  <si>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</si>
  <si>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</si>
  <si>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</si>
  <si>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</si>
  <si>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</si>
  <si>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</si>
  <si>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</si>
  <si>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</si>
  <si>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</si>
  <si>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</si>
  <si>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</si>
  <si>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</si>
  <si>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</si>
  <si>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</si>
  <si>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</si>
  <si>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</si>
  <si>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</si>
  <si>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</si>
  <si>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</si>
  <si>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</si>
  <si>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</si>
  <si>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</si>
  <si>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</si>
  <si>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</si>
  <si>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</si>
  <si>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</si>
  <si>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</si>
  <si>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</si>
  <si>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</si>
  <si>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</si>
  <si>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</si>
  <si>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</si>
  <si>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</si>
  <si>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</si>
  <si>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</si>
  <si>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</si>
  <si>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</si>
  <si>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</si>
  <si>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</si>
  <si>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</si>
  <si>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</si>
  <si>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</si>
  <si>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</si>
  <si>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</si>
  <si>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</si>
  <si>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</si>
  <si>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</si>
  <si>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</si>
  <si>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</si>
  <si>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</si>
  <si>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</si>
  <si>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</si>
  <si>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</si>
  <si>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</si>
  <si>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</si>
  <si>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</si>
  <si>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</si>
  <si>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</si>
  <si>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</si>
  <si>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</si>
  <si>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</si>
  <si>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</si>
  <si>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</si>
  <si>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</si>
  <si>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</si>
  <si>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</si>
  <si>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</si>
  <si>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</si>
  <si>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</si>
  <si>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</si>
  <si>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</si>
  <si>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</si>
  <si>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</si>
  <si>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</si>
  <si>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</si>
  <si>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</si>
  <si>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</si>
  <si>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</si>
  <si>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</si>
  <si>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</si>
  <si>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</si>
  <si>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</si>
  <si>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</si>
  <si>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</si>
  <si>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</si>
  <si>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</si>
  <si>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</si>
  <si>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</si>
  <si>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</si>
  <si>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</si>
  <si>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</si>
  <si>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</si>
  <si>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</si>
  <si>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</si>
  <si>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</si>
  <si>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</si>
  <si>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</si>
  <si>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</si>
  <si>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</si>
  <si>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</si>
  <si>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</si>
  <si>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</si>
  <si>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</si>
  <si>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</si>
  <si>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</si>
  <si>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</si>
  <si>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</si>
  <si>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</si>
  <si>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</si>
  <si>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</si>
  <si>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</si>
  <si>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</si>
  <si>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</si>
  <si>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</si>
  <si>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</si>
  <si>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</si>
  <si>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</si>
  <si>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</si>
  <si>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</si>
  <si>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</si>
  <si>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</si>
  <si>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</si>
  <si>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</si>
  <si>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</si>
  <si>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</si>
  <si>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</si>
  <si>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</si>
  <si>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</si>
  <si>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</si>
  <si>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</si>
  <si>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</si>
  <si>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</si>
  <si>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</si>
  <si>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</si>
  <si>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</si>
  <si>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</si>
  <si>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</si>
  <si>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</si>
  <si>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</si>
  <si>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</si>
  <si>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</si>
  <si>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</si>
  <si>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</si>
  <si>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</si>
  <si>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</si>
  <si>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</si>
  <si>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</si>
  <si>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</si>
  <si>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</si>
  <si>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</si>
  <si>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</si>
  <si>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</si>
  <si>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</si>
  <si>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</si>
  <si>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</si>
  <si>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</si>
  <si>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</si>
  <si>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</si>
  <si>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</si>
  <si>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</si>
  <si>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</si>
  <si>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</si>
  <si>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</si>
  <si>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</si>
  <si>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</si>
  <si>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</si>
  <si>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</si>
  <si>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</si>
  <si>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</si>
  <si>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</si>
  <si>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</si>
  <si>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</si>
  <si>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</si>
  <si>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</si>
  <si>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</si>
  <si>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</si>
  <si>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</si>
  <si>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</si>
  <si>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</si>
  <si>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</si>
  <si>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</si>
  <si>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</si>
  <si>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</si>
  <si>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</si>
  <si>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</si>
  <si>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</si>
  <si>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</si>
  <si>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</si>
  <si>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</si>
  <si>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</si>
  <si>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</si>
  <si>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</si>
  <si>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</si>
  <si>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</si>
  <si>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</si>
  <si>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</si>
  <si>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</si>
  <si>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</si>
  <si>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</si>
  <si>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</si>
  <si>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</si>
  <si>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</si>
  <si>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</si>
  <si>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</si>
  <si>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</si>
  <si>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</si>
  <si>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</si>
  <si>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</si>
  <si>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</si>
  <si>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</si>
  <si>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</si>
  <si>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</si>
  <si>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</si>
  <si>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</si>
  <si>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</si>
  <si>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</si>
  <si>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</si>
  <si>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</si>
  <si>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</si>
  <si>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</si>
  <si>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</si>
  <si>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</si>
  <si>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</si>
  <si>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</si>
  <si>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</si>
  <si>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</si>
  <si>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</si>
  <si>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</si>
  <si>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</si>
  <si>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</si>
  <si>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</si>
  <si>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</si>
  <si>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</si>
  <si>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</si>
  <si>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</si>
  <si>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</si>
  <si>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</si>
  <si>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</si>
  <si>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</si>
  <si>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</si>
  <si>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</si>
  <si>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</si>
  <si>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</si>
  <si>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</si>
  <si>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</si>
  <si>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</si>
  <si>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</si>
  <si>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</si>
  <si>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</si>
  <si>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</si>
  <si>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</si>
  <si>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</si>
  <si>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</si>
  <si>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</si>
  <si>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</si>
  <si>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</si>
  <si>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</si>
  <si>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</si>
  <si>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</si>
  <si>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</si>
  <si>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</si>
  <si>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</si>
  <si>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</si>
  <si>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</si>
  <si>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</si>
  <si>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</si>
  <si>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</si>
  <si>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</si>
  <si>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</si>
  <si>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</si>
  <si>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</si>
  <si>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</si>
  <si>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</si>
  <si>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</si>
  <si>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</si>
  <si>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</si>
  <si>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</si>
  <si>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</si>
  <si>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</si>
  <si>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</si>
  <si>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</si>
  <si>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</si>
  <si>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</si>
  <si>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</si>
  <si>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</si>
  <si>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</si>
  <si>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</si>
  <si>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</si>
  <si>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</si>
  <si>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</si>
  <si>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</si>
  <si>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</si>
  <si>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</si>
  <si>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</si>
  <si>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</si>
  <si>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</si>
  <si>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</si>
  <si>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</si>
  <si>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</si>
  <si>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</si>
  <si>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</si>
  <si>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</si>
  <si>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</si>
  <si>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</si>
  <si>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</si>
  <si>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</si>
  <si>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</si>
  <si>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</si>
  <si>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</si>
  <si>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</si>
  <si>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</si>
  <si>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</si>
  <si>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</si>
  <si>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</si>
  <si>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</si>
  <si>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</si>
  <si>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</si>
  <si>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</si>
  <si>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</si>
  <si>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</si>
  <si>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</si>
  <si>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</si>
  <si>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</si>
  <si>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</si>
  <si>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</si>
  <si>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</si>
  <si>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</si>
  <si>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</si>
  <si>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</si>
  <si>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</si>
  <si>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</si>
  <si>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</si>
  <si>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</si>
  <si>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</si>
  <si>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</si>
  <si>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</si>
  <si>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</si>
  <si>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</si>
  <si>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</si>
  <si>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</si>
  <si>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</si>
  <si>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</si>
  <si>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</si>
  <si>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</si>
  <si>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</si>
  <si>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</si>
  <si>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</si>
  <si>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</si>
  <si>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</si>
  <si>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</si>
  <si>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</si>
  <si>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</si>
  <si>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</si>
  <si>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</si>
  <si>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</si>
  <si>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</si>
  <si>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</si>
  <si>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</si>
  <si>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</si>
  <si>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</si>
  <si>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</si>
  <si>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</si>
  <si>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</si>
  <si>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</si>
  <si>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</si>
  <si>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</si>
  <si>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</si>
  <si>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</si>
  <si>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</si>
  <si>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</si>
  <si>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</si>
  <si>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</si>
  <si>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</si>
  <si>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</si>
  <si>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</si>
  <si>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</si>
  <si>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</si>
  <si>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</si>
  <si>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</si>
  <si>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</si>
  <si>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</si>
  <si>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</si>
  <si>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</si>
  <si>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</si>
  <si>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</si>
  <si>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</si>
  <si>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</si>
  <si>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</si>
  <si>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</si>
  <si>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</si>
  <si>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</si>
  <si>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</si>
  <si>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</si>
  <si>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</si>
  <si>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</si>
  <si>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</si>
  <si>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</si>
  <si>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</si>
  <si>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</si>
  <si>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</si>
  <si>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</si>
  <si>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</si>
  <si>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</si>
  <si>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</si>
  <si>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</si>
  <si>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</si>
  <si>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</si>
  <si>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</si>
  <si>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</si>
  <si>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</si>
  <si>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</si>
  <si>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</si>
  <si>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</si>
  <si>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</si>
  <si>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</si>
  <si>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</si>
  <si>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</si>
  <si>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</si>
  <si>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</si>
  <si>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</si>
  <si>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</si>
  <si>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</si>
  <si>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</si>
  <si>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</si>
  <si>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</si>
  <si>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</si>
  <si>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</si>
  <si>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</si>
  <si>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</si>
  <si>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</si>
  <si>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</si>
  <si>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</si>
  <si>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</si>
  <si>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</si>
  <si>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</si>
  <si>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</si>
  <si>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</si>
  <si>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</si>
  <si>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</si>
  <si>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</si>
  <si>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</si>
  <si>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</si>
  <si>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</si>
  <si>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</si>
  <si>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</si>
  <si>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</si>
  <si>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</si>
  <si>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</si>
  <si>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</si>
  <si>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</si>
  <si>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</si>
  <si>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</si>
  <si>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</si>
  <si>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</si>
  <si>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</si>
  <si>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</si>
  <si>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</si>
  <si>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</si>
  <si>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</si>
  <si>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</si>
  <si>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</si>
  <si>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</si>
  <si>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</si>
  <si>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</si>
  <si>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</si>
  <si>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</si>
  <si>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</si>
  <si>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</si>
  <si>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</si>
  <si>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</si>
  <si>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</si>
  <si>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</si>
  <si>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</si>
  <si>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</si>
  <si>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</si>
  <si>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</si>
  <si>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</si>
  <si>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</si>
  <si>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</si>
  <si>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</si>
  <si>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</si>
  <si>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</si>
  <si>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</si>
  <si>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</si>
  <si>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</si>
  <si>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</si>
  <si>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</si>
  <si>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</si>
  <si>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</si>
  <si>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</si>
  <si>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</si>
  <si>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</si>
  <si>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</si>
  <si>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</si>
  <si>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</si>
  <si>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</si>
  <si>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</si>
  <si>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</si>
  <si>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</si>
  <si>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</si>
  <si>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</si>
  <si>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</si>
  <si>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</si>
  <si>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</si>
  <si>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</si>
  <si>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</si>
  <si>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</si>
  <si>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</si>
  <si>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</si>
  <si>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</si>
  <si>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</si>
  <si>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</si>
  <si>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</si>
  <si>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</si>
  <si>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</si>
  <si>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</si>
  <si>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</si>
  <si>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</si>
  <si>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</si>
  <si>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</si>
  <si>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</si>
  <si>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</si>
  <si>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</si>
  <si>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</si>
  <si>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</si>
  <si>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</si>
  <si>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</si>
  <si>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</si>
  <si>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</si>
  <si>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</si>
  <si>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</si>
  <si>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</si>
  <si>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</si>
  <si>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</si>
  <si>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</si>
  <si>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</si>
  <si>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</si>
  <si>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</si>
  <si>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</si>
  <si>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</si>
  <si>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</si>
  <si>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</si>
  <si>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</si>
  <si>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</si>
  <si>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</si>
  <si>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</si>
  <si>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</si>
  <si>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</si>
  <si>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</si>
  <si>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</si>
  <si>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</si>
  <si>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</si>
  <si>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</si>
  <si>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</si>
  <si>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</si>
  <si>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</si>
  <si>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</si>
  <si>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</si>
  <si>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</si>
  <si>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</si>
  <si>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</si>
  <si>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</si>
  <si>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</si>
  <si>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</si>
  <si>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</si>
  <si>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</si>
  <si>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</si>
  <si>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</si>
  <si>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</si>
  <si>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</si>
  <si>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</si>
  <si>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</si>
  <si>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</si>
  <si>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</si>
  <si>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</si>
  <si>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</si>
  <si>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</si>
  <si>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</si>
  <si>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</si>
  <si>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</si>
  <si>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</si>
  <si>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</si>
  <si>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</si>
  <si>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</si>
  <si>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</si>
  <si>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</si>
  <si>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</si>
  <si>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</si>
  <si>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</si>
  <si>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</si>
  <si>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</si>
  <si>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</si>
  <si>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</si>
  <si>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</si>
  <si>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</si>
  <si>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</si>
  <si>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</si>
  <si>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</si>
  <si>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</si>
  <si>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</si>
  <si>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</si>
  <si>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</si>
  <si>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</si>
  <si>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</si>
  <si>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</si>
  <si>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</si>
  <si>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</si>
  <si>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</si>
  <si>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</si>
  <si>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</si>
  <si>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</si>
  <si>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</si>
  <si>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</si>
  <si>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</si>
  <si>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</si>
  <si>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</si>
  <si>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</si>
  <si>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</si>
  <si>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</si>
  <si>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</si>
  <si>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</si>
  <si>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</si>
  <si>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</si>
  <si>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</si>
  <si>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</si>
  <si>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</si>
  <si>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</si>
  <si>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</si>
  <si>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</si>
  <si>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</si>
  <si>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</si>
  <si>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</si>
  <si>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</si>
  <si>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</si>
  <si>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</si>
  <si>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</si>
  <si>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</si>
  <si>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</si>
  <si>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</si>
  <si>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</si>
  <si>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</si>
  <si>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</si>
  <si>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</si>
  <si>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</si>
  <si>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</si>
  <si>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</si>
  <si>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</si>
  <si>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</si>
  <si>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</si>
  <si>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</si>
  <si>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</si>
  <si>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</si>
  <si>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</si>
  <si>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</si>
  <si>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</si>
  <si>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</si>
  <si>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</si>
  <si>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</si>
  <si>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</si>
  <si>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</si>
  <si>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</si>
  <si>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</si>
  <si>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</si>
  <si>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</si>
  <si>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</si>
  <si>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</si>
  <si>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</si>
  <si>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</si>
  <si>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</si>
  <si>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</si>
  <si>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</si>
  <si>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</si>
  <si>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</si>
  <si>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</si>
  <si>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</si>
  <si>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</si>
  <si>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</si>
  <si>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</si>
  <si>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</si>
  <si>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</si>
  <si>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</si>
  <si>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</si>
  <si>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</si>
  <si>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</si>
  <si>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</si>
  <si>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</si>
  <si>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</si>
  <si>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</si>
  <si>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</si>
  <si>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</si>
  <si>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</si>
  <si>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</si>
  <si>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</si>
  <si>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</si>
  <si>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</si>
  <si>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</si>
  <si>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</si>
  <si>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</si>
  <si>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</si>
  <si>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</si>
  <si>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</si>
  <si>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</si>
  <si>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</si>
  <si>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</si>
  <si>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</si>
  <si>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</si>
  <si>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</si>
  <si>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</si>
  <si>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</si>
  <si>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</si>
  <si>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</si>
  <si>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</si>
  <si>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</si>
  <si>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</si>
  <si>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</si>
  <si>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</si>
  <si>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</si>
  <si>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</si>
  <si>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</si>
  <si>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</si>
  <si>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</si>
  <si>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</si>
  <si>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</si>
  <si>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</si>
  <si>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</si>
  <si>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</si>
  <si>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</si>
  <si>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</si>
  <si>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</si>
  <si>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</si>
  <si>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</si>
  <si>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</si>
  <si>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</si>
  <si>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</si>
  <si>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</si>
  <si>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</si>
  <si>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</si>
  <si>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</si>
  <si>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</si>
  <si>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</si>
  <si>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</si>
  <si>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</si>
  <si>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</si>
  <si>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</si>
  <si>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</si>
  <si>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</si>
  <si>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</si>
  <si>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</si>
  <si>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</si>
  <si>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</si>
  <si>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</si>
  <si>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</si>
  <si>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</si>
  <si>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</si>
  <si>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</si>
  <si>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</si>
  <si>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</si>
  <si>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</si>
  <si>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</si>
  <si>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</si>
  <si>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</si>
  <si>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</si>
  <si>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</si>
  <si>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</si>
  <si>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</si>
  <si>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</si>
  <si>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</si>
  <si>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</si>
  <si>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</si>
  <si>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</si>
  <si>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</si>
  <si>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</si>
  <si>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</si>
  <si>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</si>
  <si>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</si>
  <si>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</si>
  <si>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</si>
  <si>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</si>
  <si>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</si>
  <si>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</si>
  <si>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</si>
  <si>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</si>
  <si>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</si>
  <si>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</si>
  <si>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</si>
  <si>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</si>
  <si>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</si>
  <si>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</si>
  <si>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</si>
  <si>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</si>
  <si>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</si>
  <si>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</si>
  <si>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</si>
  <si>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</si>
  <si>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</si>
  <si>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</si>
  <si>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</si>
  <si>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</si>
  <si>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</si>
  <si>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</si>
  <si>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</si>
  <si>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</si>
  <si>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</si>
  <si>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</si>
  <si>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</si>
  <si>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</si>
  <si>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</si>
  <si>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</si>
  <si>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</si>
  <si>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</si>
  <si>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</si>
  <si>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</si>
  <si>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</si>
  <si>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</si>
  <si>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</si>
  <si>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</si>
  <si>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</si>
  <si>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</si>
  <si>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</si>
  <si>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</si>
  <si>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</si>
  <si>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</si>
  <si>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</si>
  <si>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</si>
  <si>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</si>
  <si>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</si>
  <si>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</si>
  <si>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</si>
  <si>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</si>
  <si>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</si>
  <si>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</si>
  <si>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</si>
  <si>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</si>
  <si>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</si>
  <si>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</si>
  <si>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</si>
  <si>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</si>
  <si>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</si>
  <si>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</si>
  <si>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</si>
  <si>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</si>
  <si>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</si>
  <si>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</si>
  <si>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</si>
  <si>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</si>
  <si>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</si>
  <si>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</si>
  <si>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</si>
  <si>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</si>
  <si>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</si>
  <si>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</si>
  <si>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</si>
  <si>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</si>
  <si>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</si>
  <si>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</si>
  <si>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</si>
  <si>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</si>
  <si>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</si>
  <si>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</si>
  <si>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</si>
  <si>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</si>
  <si>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</si>
  <si>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</si>
  <si>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</si>
  <si>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</si>
  <si>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</si>
  <si>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</si>
  <si>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</si>
  <si>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</si>
  <si>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</si>
  <si>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</si>
  <si>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</si>
  <si>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</si>
  <si>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</si>
  <si>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</si>
  <si>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</si>
  <si>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</si>
  <si>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</si>
  <si>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</si>
  <si>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</si>
  <si>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</si>
  <si>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</si>
  <si>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</si>
  <si>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</si>
  <si>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</si>
  <si>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</si>
  <si>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</si>
  <si>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</si>
  <si>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</si>
  <si>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</si>
  <si>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</si>
  <si>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</si>
  <si>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</si>
  <si>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</si>
  <si>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</si>
  <si>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</si>
  <si>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</si>
  <si>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</si>
  <si>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</si>
  <si>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</si>
  <si>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</si>
  <si>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</si>
  <si>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</si>
  <si>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</si>
  <si>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</si>
  <si>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</si>
  <si>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</si>
  <si>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</si>
  <si>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</si>
  <si>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</si>
  <si>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</si>
  <si>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</si>
  <si>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</si>
  <si>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</si>
  <si>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</si>
  <si>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</si>
  <si>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</si>
  <si>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</si>
  <si>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</si>
  <si>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</si>
  <si>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</si>
  <si>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</si>
  <si>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</si>
  <si>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</si>
  <si>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</si>
  <si>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</si>
  <si>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</si>
  <si>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</si>
  <si>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</si>
  <si>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</si>
  <si>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</si>
  <si>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</si>
  <si>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</si>
  <si>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</si>
  <si>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</si>
  <si>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</si>
  <si>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</si>
  <si>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</si>
  <si>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</si>
  <si>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</si>
  <si>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</si>
  <si>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</si>
  <si>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</si>
  <si>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</si>
  <si>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</si>
  <si>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</si>
  <si>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</si>
  <si>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</si>
  <si>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</si>
  <si>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</si>
  <si>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</si>
  <si>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</si>
  <si>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</si>
  <si>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</si>
  <si>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</si>
  <si>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</si>
  <si>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</si>
  <si>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</si>
  <si>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</si>
  <si>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</si>
  <si>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</si>
  <si>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</si>
  <si>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</si>
  <si>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</si>
  <si>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</si>
  <si>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</si>
  <si>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</si>
  <si>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</si>
  <si>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</si>
  <si>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</si>
  <si>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</si>
  <si>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</si>
  <si>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</si>
  <si>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</si>
  <si>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</si>
  <si>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</si>
  <si>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</si>
  <si>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</si>
  <si>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</si>
  <si>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</si>
  <si>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</si>
  <si>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</si>
  <si>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</si>
  <si>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</si>
  <si>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</si>
  <si>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</si>
  <si>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</si>
  <si>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</si>
  <si>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</si>
  <si>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</si>
  <si>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</si>
  <si>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</si>
  <si>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</si>
  <si>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</si>
  <si>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</si>
  <si>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</si>
  <si>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</si>
  <si>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</si>
  <si>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</si>
  <si>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</si>
  <si>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</si>
  <si>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</si>
  <si>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</si>
  <si>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</si>
  <si>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</si>
  <si>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</si>
  <si>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</si>
  <si>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</si>
  <si>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</si>
  <si>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</si>
  <si>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</si>
  <si>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</si>
  <si>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</si>
  <si>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</si>
  <si>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</si>
  <si>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</si>
  <si>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</si>
  <si>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</si>
  <si>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</si>
  <si>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</si>
  <si>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</si>
  <si>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</si>
  <si>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</si>
  <si>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</si>
  <si>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</si>
  <si>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</si>
  <si>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</si>
  <si>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</si>
  <si>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</si>
  <si>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</si>
  <si>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</si>
  <si>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</si>
  <si>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</si>
  <si>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</si>
  <si>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</si>
  <si>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</si>
  <si>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</si>
  <si>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</si>
  <si>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</si>
  <si>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</si>
  <si>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</si>
  <si>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</si>
  <si>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</si>
  <si>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</si>
  <si>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</si>
  <si>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</si>
  <si>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</si>
  <si>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</si>
  <si>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</si>
  <si>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</si>
  <si>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</si>
  <si>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</si>
  <si>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</si>
  <si>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</si>
  <si>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</si>
  <si>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</si>
  <si>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</si>
  <si>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</si>
  <si>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</si>
  <si>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</si>
  <si>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</si>
  <si>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</si>
  <si>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</si>
  <si>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</si>
  <si>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</si>
  <si>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</si>
  <si>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</si>
  <si>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</si>
  <si>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</si>
  <si>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</si>
  <si>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</si>
  <si>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</si>
  <si>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</si>
  <si>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</si>
  <si>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</si>
  <si>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</si>
  <si>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</si>
  <si>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</si>
  <si>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</si>
  <si>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</si>
  <si>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</si>
  <si>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</si>
  <si>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</si>
  <si>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</si>
  <si>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</si>
  <si>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</si>
  <si>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</si>
  <si>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</si>
  <si>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</si>
  <si>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</si>
  <si>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</si>
  <si>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</si>
  <si>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</si>
  <si>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</si>
  <si>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</si>
  <si>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</si>
  <si>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</si>
  <si>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</si>
  <si>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</si>
  <si>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</si>
  <si>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</si>
  <si>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</si>
  <si>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</si>
  <si>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</si>
  <si>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</si>
  <si>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</si>
  <si>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</si>
  <si>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</si>
  <si>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</si>
  <si>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</si>
  <si>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</si>
  <si>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</si>
  <si>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</si>
  <si>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</si>
  <si>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</si>
  <si>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</si>
  <si>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</si>
  <si>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</si>
  <si>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</si>
  <si>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</si>
  <si>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</si>
  <si>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</si>
  <si>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</si>
  <si>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</si>
  <si>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</si>
  <si>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</si>
  <si>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</si>
  <si>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</si>
  <si>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</si>
  <si>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</si>
  <si>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</si>
  <si>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</si>
  <si>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</si>
  <si>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</si>
  <si>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</si>
  <si>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</si>
  <si>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</si>
  <si>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</si>
  <si>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</si>
  <si>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</si>
  <si>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</si>
  <si>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</si>
  <si>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</si>
  <si>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</si>
  <si>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</si>
  <si>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</si>
  <si>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</si>
  <si>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</si>
  <si>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</si>
  <si>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</si>
  <si>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</si>
  <si>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</si>
  <si>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</si>
  <si>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</si>
  <si>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</si>
  <si>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</si>
  <si>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</si>
  <si>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</si>
  <si>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</si>
  <si>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</si>
  <si>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</si>
  <si>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</si>
  <si>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</si>
  <si>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</si>
  <si>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</si>
  <si>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</si>
  <si>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</si>
  <si>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</si>
  <si>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</si>
  <si>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</si>
  <si>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</si>
  <si>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</si>
  <si>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</si>
  <si>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</si>
  <si>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</si>
  <si>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</si>
  <si>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</si>
  <si>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</si>
  <si>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</si>
  <si>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</si>
  <si>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</si>
  <si>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</si>
  <si>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</si>
  <si>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</si>
  <si>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</si>
  <si>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</si>
  <si>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</si>
  <si>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</si>
  <si>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</si>
  <si>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</si>
  <si>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</si>
  <si>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</si>
  <si>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</si>
  <si>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</si>
  <si>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</si>
  <si>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</si>
  <si>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</si>
  <si>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</si>
  <si>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</si>
  <si>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</si>
  <si>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</si>
  <si>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</si>
  <si>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</si>
  <si>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</si>
  <si>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</si>
  <si>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</si>
  <si>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</si>
  <si>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</si>
  <si>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</si>
  <si>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</si>
  <si>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</si>
  <si>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</si>
  <si>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</si>
  <si>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</si>
  <si>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</si>
  <si>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</si>
  <si>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</si>
  <si>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</si>
  <si>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</si>
  <si>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</si>
  <si>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</si>
  <si>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</si>
  <si>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</si>
  <si>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</si>
  <si>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</si>
  <si>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</si>
  <si>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</si>
  <si>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</si>
  <si>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</si>
  <si>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</si>
  <si>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</si>
  <si>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</si>
  <si>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</si>
  <si>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</si>
  <si>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</si>
  <si>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</si>
  <si>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</si>
  <si>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</si>
  <si>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</si>
  <si>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</si>
  <si>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</si>
  <si>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</si>
  <si>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</si>
  <si>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</si>
  <si>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</si>
  <si>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</si>
  <si>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</si>
  <si>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</si>
  <si>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</si>
  <si>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</si>
  <si>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</si>
  <si>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</si>
  <si>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</si>
  <si>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</si>
  <si>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</si>
  <si>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</si>
  <si>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</si>
  <si>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</si>
  <si>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</si>
  <si>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</si>
  <si>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</si>
  <si>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</si>
  <si>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</si>
  <si>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</si>
  <si>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</si>
  <si>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</si>
  <si>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</si>
  <si>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</si>
  <si>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</si>
  <si>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</si>
  <si>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</si>
  <si>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</si>
  <si>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</si>
  <si>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</si>
  <si>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</si>
  <si>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</si>
  <si>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</si>
  <si>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</si>
  <si>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</si>
  <si>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</si>
  <si>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</si>
  <si>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</si>
  <si>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</si>
  <si>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</si>
  <si>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</si>
  <si>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</si>
  <si>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</si>
  <si>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</si>
  <si>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</si>
  <si>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</si>
  <si>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</si>
  <si>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</si>
  <si>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</si>
  <si>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</si>
  <si>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</si>
  <si>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</si>
  <si>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</si>
  <si>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</si>
  <si>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</si>
  <si>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</si>
  <si>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</si>
  <si>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</si>
  <si>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</si>
  <si>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</si>
  <si>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</si>
  <si>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</si>
  <si>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</si>
  <si>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</si>
  <si>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</si>
  <si>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</si>
  <si>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</si>
  <si>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</si>
  <si>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</si>
  <si>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</si>
  <si>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</si>
  <si>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</si>
  <si>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</si>
  <si>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</si>
  <si>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</si>
  <si>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</si>
  <si>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</si>
  <si>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</si>
  <si>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</si>
  <si>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</si>
  <si>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</si>
  <si>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</si>
  <si>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</si>
  <si>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</si>
  <si>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</si>
  <si>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</si>
  <si>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</si>
  <si>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</si>
  <si>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</si>
  <si>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</si>
  <si>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</si>
  <si>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</si>
  <si>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</si>
  <si>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</si>
  <si>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</si>
  <si>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</si>
  <si>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</si>
  <si>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</si>
  <si>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</si>
  <si>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</si>
  <si>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</si>
  <si>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</si>
  <si>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</si>
  <si>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</si>
  <si>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</si>
  <si>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</si>
  <si>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</si>
  <si>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</si>
  <si>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</si>
  <si>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</si>
  <si>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</si>
  <si>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</si>
  <si>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</si>
  <si>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</si>
  <si>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</si>
  <si>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</si>
  <si>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</si>
  <si>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</si>
  <si>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</si>
  <si>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</si>
  <si>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</si>
  <si>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</si>
  <si>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</si>
  <si>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</si>
  <si>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</si>
  <si>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</si>
  <si>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</si>
  <si>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</si>
  <si>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</si>
  <si>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</si>
  <si>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</si>
  <si>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</si>
  <si>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</si>
  <si>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</si>
  <si>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</si>
  <si>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</si>
  <si>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</si>
  <si>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</si>
  <si>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</si>
  <si>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</si>
  <si>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</si>
  <si>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</si>
  <si>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</si>
  <si>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</si>
  <si>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</si>
  <si>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</si>
  <si>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</si>
  <si>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</si>
  <si>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</si>
  <si>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</si>
  <si>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</si>
  <si>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</si>
  <si>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</si>
  <si>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</si>
  <si>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</si>
  <si>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</si>
  <si>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</si>
  <si>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</si>
  <si>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</si>
  <si>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</si>
  <si>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</si>
  <si>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</si>
  <si>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</si>
  <si>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</si>
  <si>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</si>
  <si>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</si>
  <si>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</si>
  <si>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</si>
  <si>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</si>
  <si>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</si>
  <si>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</si>
  <si>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</si>
  <si>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</si>
  <si>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</si>
  <si>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</si>
  <si>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</si>
  <si>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</si>
  <si>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</si>
  <si>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</si>
  <si>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</si>
  <si>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</si>
  <si>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</si>
  <si>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</si>
  <si>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</si>
  <si>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</si>
  <si>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</si>
  <si>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</si>
  <si>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</si>
  <si>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</si>
  <si>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</si>
  <si>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</si>
  <si>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</si>
  <si>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</si>
  <si>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</si>
  <si>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</si>
  <si>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</si>
  <si>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</si>
  <si>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</si>
  <si>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</si>
  <si>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</si>
  <si>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</si>
  <si>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</si>
  <si>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</si>
  <si>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</si>
  <si>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</si>
  <si>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</si>
  <si>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</si>
  <si>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</si>
  <si>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</si>
  <si>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</si>
  <si>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</si>
  <si>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</si>
  <si>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</si>
  <si>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</si>
  <si>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</si>
  <si>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</si>
  <si>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</si>
  <si>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</si>
  <si>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</si>
  <si>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</si>
  <si>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</si>
  <si>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</si>
  <si>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</si>
  <si>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</si>
  <si>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</si>
  <si>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</si>
  <si>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</si>
  <si>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</si>
  <si>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</si>
  <si>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</si>
  <si>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</si>
  <si>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</si>
  <si>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</si>
  <si>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</si>
  <si>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</si>
  <si>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</si>
  <si>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</si>
  <si>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</si>
  <si>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</si>
  <si>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</si>
  <si>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</si>
  <si>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</si>
  <si>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</si>
  <si>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</si>
  <si>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</si>
  <si>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</si>
  <si>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</si>
  <si>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</si>
  <si>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</si>
  <si>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</si>
  <si>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</si>
  <si>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</si>
  <si>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</si>
  <si>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</si>
  <si>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</si>
  <si>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</si>
  <si>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</si>
  <si>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</si>
  <si>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</si>
  <si>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</si>
  <si>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</si>
  <si>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</si>
  <si>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</si>
  <si>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</si>
  <si>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</si>
  <si>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</si>
  <si>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</si>
  <si>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</si>
  <si>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</si>
  <si>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</si>
  <si>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</si>
  <si>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</si>
  <si>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</si>
  <si>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</si>
  <si>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</si>
  <si>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</si>
  <si>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</si>
  <si>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</si>
  <si>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</si>
  <si>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</si>
  <si>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</si>
  <si>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</si>
  <si>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</si>
  <si>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</si>
  <si>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</si>
  <si>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</si>
  <si>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</si>
  <si>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</si>
  <si>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</si>
  <si>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</si>
  <si>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</si>
  <si>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</si>
  <si>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</si>
  <si>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</si>
  <si>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</si>
  <si>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</si>
  <si>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</si>
  <si>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</si>
  <si>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</si>
  <si>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</si>
  <si>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</si>
  <si>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</si>
  <si>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</si>
  <si>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</si>
  <si>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</si>
  <si>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</si>
  <si>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</si>
  <si>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</si>
  <si>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</si>
  <si>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</si>
  <si>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</si>
  <si>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</si>
  <si>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</si>
  <si>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</si>
  <si>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</si>
  <si>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</si>
  <si>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</si>
  <si>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</si>
  <si>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</si>
  <si>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</si>
  <si>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</si>
  <si>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</si>
  <si>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</si>
  <si>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</si>
  <si>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</si>
  <si>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</si>
  <si>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</si>
  <si>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</si>
  <si>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</si>
  <si>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</si>
  <si>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</si>
  <si>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</si>
  <si>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</si>
  <si>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</si>
  <si>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</si>
  <si>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</si>
  <si>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</si>
  <si>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</si>
  <si>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</si>
  <si>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</si>
  <si>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</si>
  <si>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</si>
  <si>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</si>
  <si>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</si>
  <si>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</si>
  <si>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</si>
  <si>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</si>
  <si>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</si>
  <si>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</si>
  <si>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</si>
  <si>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</si>
  <si>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</si>
  <si>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</si>
  <si>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</si>
  <si>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</si>
  <si>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</si>
  <si>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</si>
  <si>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</si>
  <si>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</si>
  <si>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</si>
  <si>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</si>
  <si>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</si>
  <si>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</si>
  <si>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</si>
  <si>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</si>
  <si>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</si>
  <si>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</si>
  <si>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</si>
  <si>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</si>
  <si>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</si>
  <si>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</si>
  <si>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</si>
  <si>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</si>
  <si>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</si>
  <si>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</si>
  <si>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</si>
  <si>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</si>
  <si>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</si>
  <si>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</si>
  <si>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</si>
  <si>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</si>
  <si>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</si>
  <si>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</si>
  <si>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</si>
  <si>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</si>
  <si>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</si>
  <si>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</si>
  <si>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</si>
  <si>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</si>
  <si>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</si>
  <si>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</si>
  <si>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</si>
  <si>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</si>
  <si>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</si>
  <si>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</si>
  <si>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</si>
  <si>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</si>
  <si>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</si>
  <si>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</si>
  <si>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</si>
  <si>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</si>
  <si>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</si>
  <si>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</si>
  <si>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</si>
  <si>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</si>
  <si>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</si>
  <si>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</si>
  <si>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</si>
  <si>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</si>
  <si>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</si>
  <si>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</si>
  <si>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</si>
  <si>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</si>
  <si>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</si>
  <si>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</si>
  <si>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</si>
  <si>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</si>
  <si>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</si>
  <si>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</si>
  <si>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</si>
  <si>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</si>
  <si>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</si>
  <si>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</si>
  <si>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</si>
  <si>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</si>
  <si>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</si>
  <si>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</si>
  <si>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</si>
  <si>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</si>
  <si>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</si>
  <si>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</si>
  <si>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</si>
  <si>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</si>
  <si>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</si>
  <si>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</si>
  <si>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</si>
  <si>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</si>
  <si>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</si>
  <si>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</si>
  <si>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</si>
  <si>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</si>
  <si>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</si>
  <si>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</si>
  <si>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</si>
  <si>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</si>
  <si>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</si>
  <si>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</si>
  <si>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</si>
  <si>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</si>
  <si>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</si>
  <si>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</si>
  <si>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</si>
  <si>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</si>
  <si>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</si>
  <si>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</si>
  <si>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</si>
  <si>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</si>
  <si>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</si>
  <si>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</si>
  <si>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</si>
  <si>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</si>
  <si>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</si>
  <si>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</si>
  <si>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</si>
  <si>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</si>
  <si>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</si>
  <si>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</si>
  <si>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</si>
  <si>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</si>
  <si>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</si>
  <si>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</si>
  <si>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</si>
  <si>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</si>
  <si>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</si>
  <si>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</si>
  <si>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</si>
  <si>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</si>
  <si>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</si>
  <si>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</si>
  <si>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</si>
  <si>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</si>
  <si>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</si>
  <si>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</si>
  <si>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</si>
  <si>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</si>
  <si>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</si>
  <si>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</si>
  <si>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</si>
  <si>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</si>
  <si>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</si>
  <si>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</si>
  <si>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</si>
  <si>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</si>
  <si>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</si>
  <si>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</si>
  <si>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</si>
  <si>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</si>
  <si>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</si>
  <si>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</si>
  <si>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</si>
  <si>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</si>
  <si>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</si>
  <si>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</si>
  <si>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</si>
  <si>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</si>
  <si>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</si>
  <si>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</si>
  <si>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</si>
  <si>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</si>
  <si>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</si>
  <si>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</si>
  <si>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</si>
  <si>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</si>
  <si>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</si>
  <si>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</si>
  <si>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</si>
  <si>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</si>
  <si>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</si>
  <si>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</si>
  <si>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</si>
  <si>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</si>
  <si>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</si>
  <si>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</si>
  <si>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</si>
  <si>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</si>
  <si>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</si>
  <si>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</si>
  <si>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</si>
  <si>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</si>
  <si>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</si>
  <si>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</si>
  <si>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</si>
  <si>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</si>
  <si>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</si>
  <si>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</si>
  <si>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</si>
  <si>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</si>
  <si>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</si>
  <si>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</si>
  <si>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</si>
  <si>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</si>
  <si>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</si>
  <si>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</si>
  <si>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</si>
  <si>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</si>
  <si>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</si>
  <si>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</si>
  <si>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</si>
  <si>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</si>
  <si>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</si>
  <si>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</si>
  <si>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</si>
  <si>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</si>
  <si>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</si>
  <si>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</si>
  <si>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</si>
  <si>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</si>
  <si>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</si>
  <si>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</si>
  <si>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</si>
  <si>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</si>
  <si>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</si>
  <si>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</si>
  <si>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</si>
  <si>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</si>
  <si>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</si>
  <si>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</si>
  <si>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</si>
  <si>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</si>
  <si>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</si>
  <si>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</si>
  <si>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</si>
  <si>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</si>
  <si>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</si>
  <si>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</si>
  <si>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</si>
  <si>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</si>
  <si>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</si>
  <si>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</si>
  <si>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</si>
  <si>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</si>
  <si>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</si>
  <si>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</si>
  <si>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</si>
  <si>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</si>
  <si>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</si>
  <si>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</si>
  <si>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</si>
  <si>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</si>
  <si>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</si>
  <si>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</si>
  <si>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</si>
  <si>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</si>
  <si>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</si>
  <si>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</si>
  <si>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</si>
  <si>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</si>
  <si>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</si>
  <si>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</si>
  <si>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</si>
  <si>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</si>
  <si>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</si>
  <si>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</si>
  <si>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</si>
  <si>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</si>
  <si>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</si>
  <si>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</si>
  <si>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</si>
  <si>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</si>
  <si>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</si>
  <si>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</si>
  <si>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</si>
  <si>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</si>
  <si>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</si>
  <si>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</si>
  <si>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</si>
  <si>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</si>
  <si>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</si>
  <si>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</si>
  <si>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</si>
  <si>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</si>
  <si>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</si>
  <si>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</si>
  <si>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</si>
  <si>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</si>
  <si>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</si>
  <si>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</si>
  <si>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</si>
  <si>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</si>
  <si>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</si>
  <si>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</si>
  <si>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</si>
  <si>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</si>
  <si>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</si>
  <si>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</si>
  <si>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</si>
  <si>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</si>
  <si>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</si>
  <si>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</si>
  <si>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</si>
  <si>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</si>
  <si>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</si>
  <si>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</si>
  <si>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</si>
  <si>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</si>
  <si>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</si>
  <si>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</si>
  <si>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</si>
  <si>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</si>
  <si>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</si>
  <si>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</si>
  <si>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</si>
  <si>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</si>
  <si>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</si>
  <si>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</si>
  <si>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</si>
  <si>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</si>
  <si>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</si>
  <si>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</si>
  <si>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</si>
  <si>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</si>
  <si>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</si>
  <si>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</si>
  <si>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</si>
  <si>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</si>
  <si>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</si>
  <si>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</si>
  <si>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</si>
  <si>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</si>
  <si>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</si>
  <si>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</si>
  <si>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</si>
  <si>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</si>
  <si>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</si>
  <si>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</si>
  <si>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</si>
  <si>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</si>
  <si>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</si>
  <si>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</si>
  <si>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</si>
  <si>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</si>
  <si>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</si>
  <si>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</si>
  <si>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</si>
  <si>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</si>
  <si>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</si>
  <si>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</si>
  <si>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</si>
  <si>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</si>
  <si>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</si>
  <si>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</si>
  <si>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</si>
  <si>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</si>
  <si>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</si>
  <si>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</si>
  <si>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</si>
  <si>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</si>
  <si>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</si>
  <si>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</si>
  <si>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</si>
  <si>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</si>
  <si>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</si>
  <si>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</si>
  <si>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</si>
  <si>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</si>
  <si>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</si>
  <si>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</si>
  <si>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</si>
  <si>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</si>
  <si>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</si>
  <si>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</si>
  <si>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</si>
  <si>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</si>
  <si>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</si>
  <si>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</si>
  <si>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</si>
  <si>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</si>
  <si>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</si>
  <si>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</si>
  <si>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</si>
  <si>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</si>
  <si>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</si>
  <si>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</si>
  <si>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</si>
  <si>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</si>
  <si>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</si>
  <si>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</si>
  <si>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</si>
  <si>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</si>
  <si>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</si>
  <si>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</si>
  <si>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</si>
  <si>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</si>
  <si>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</si>
  <si>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</si>
  <si>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</si>
  <si>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</si>
  <si>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</si>
  <si>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</si>
  <si>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</si>
  <si>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</si>
  <si>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</si>
  <si>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</si>
  <si>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</si>
  <si>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</si>
  <si>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</si>
  <si>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</si>
  <si>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</si>
  <si>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</si>
  <si>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</si>
  <si>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</si>
  <si>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</si>
  <si>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</si>
  <si>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</si>
  <si>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</si>
  <si>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</si>
  <si>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</si>
  <si>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</si>
  <si>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</si>
  <si>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</si>
  <si>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</si>
  <si>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</si>
  <si>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</si>
  <si>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</si>
  <si>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</si>
  <si>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</si>
  <si>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</si>
  <si>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</si>
  <si>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</si>
  <si>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</si>
  <si>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</si>
  <si>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</si>
  <si>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</si>
  <si>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</si>
  <si>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</si>
  <si>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</si>
  <si>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</si>
  <si>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</si>
  <si>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</si>
  <si>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</si>
  <si>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</si>
  <si>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</si>
  <si>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</si>
  <si>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</si>
  <si>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</si>
  <si>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</si>
  <si>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</si>
  <si>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</si>
  <si>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</si>
  <si>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</si>
  <si>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</si>
  <si>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</si>
  <si>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</si>
  <si>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</si>
  <si>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</si>
  <si>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</si>
  <si>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</si>
  <si>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</si>
  <si>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</si>
  <si>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</si>
  <si>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</si>
  <si>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</si>
  <si>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</si>
  <si>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</si>
  <si>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</si>
  <si>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</si>
  <si>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</si>
  <si>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</si>
  <si>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</si>
  <si>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</si>
  <si>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</si>
  <si>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</si>
  <si>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</si>
  <si>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</si>
  <si>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</si>
  <si>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</si>
  <si>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</si>
  <si>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</si>
  <si>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</si>
  <si>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</si>
  <si>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</si>
  <si>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</si>
  <si>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</si>
  <si>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</si>
  <si>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</si>
  <si>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</si>
  <si>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</si>
  <si>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</si>
  <si>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</si>
  <si>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</si>
  <si>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</si>
  <si>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</si>
  <si>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</si>
  <si>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</si>
  <si>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</si>
  <si>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</si>
  <si>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</si>
  <si>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</si>
  <si>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</si>
  <si>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</si>
  <si>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</si>
  <si>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</si>
  <si>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</si>
  <si>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</si>
  <si>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</si>
  <si>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</si>
  <si>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</si>
  <si>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</si>
  <si>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</si>
  <si>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</si>
  <si>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</si>
  <si>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</si>
  <si>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</si>
  <si>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</si>
  <si>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</si>
  <si>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</si>
  <si>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</si>
  <si>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</si>
  <si>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</si>
  <si>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</si>
  <si>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</si>
  <si>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</si>
  <si>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</si>
  <si>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</si>
  <si>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</si>
  <si>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</si>
  <si>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</si>
  <si>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</si>
  <si>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</si>
  <si>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</si>
  <si>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</si>
  <si>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</si>
  <si>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</si>
  <si>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</si>
  <si>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</si>
  <si>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</si>
  <si>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</si>
  <si>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</si>
  <si>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</si>
  <si>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</si>
  <si>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</si>
  <si>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</si>
  <si>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</si>
  <si>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</si>
  <si>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</si>
  <si>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</si>
  <si>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</si>
  <si>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</si>
  <si>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</si>
  <si>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</si>
  <si>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</si>
  <si>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</si>
  <si>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</si>
  <si>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</si>
  <si>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</si>
  <si>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</si>
  <si>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</si>
  <si>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</si>
  <si>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</si>
  <si>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</si>
  <si>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</si>
  <si>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</si>
  <si>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</si>
  <si>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</si>
  <si>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</si>
  <si>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</si>
  <si>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</si>
  <si>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</si>
  <si>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</si>
  <si>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</si>
  <si>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</si>
  <si>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</si>
  <si>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</si>
  <si>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</si>
  <si>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</si>
  <si>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</si>
  <si>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</si>
  <si>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</si>
  <si>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</si>
  <si>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</si>
  <si>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</si>
  <si>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</si>
  <si>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</si>
  <si>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</si>
  <si>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</si>
  <si>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</si>
  <si>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</si>
  <si>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</si>
  <si>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</si>
  <si>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</si>
  <si>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</si>
  <si>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</si>
  <si>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</si>
  <si>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</si>
  <si>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</si>
  <si>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</si>
  <si>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</si>
  <si>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</si>
  <si>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</si>
  <si>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</si>
  <si>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</si>
  <si>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</si>
  <si>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</si>
  <si>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</si>
  <si>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</si>
  <si>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</si>
  <si>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</si>
  <si>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</si>
  <si>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</si>
  <si>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</si>
  <si>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</si>
  <si>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</si>
  <si>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</si>
  <si>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</si>
  <si>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</si>
  <si>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</si>
  <si>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</si>
  <si>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</si>
  <si>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</si>
  <si>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</si>
  <si>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</si>
  <si>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</si>
  <si>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</si>
  <si>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</si>
  <si>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</si>
  <si>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</si>
  <si>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</si>
  <si>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</si>
  <si>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</si>
  <si>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</si>
  <si>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</si>
  <si>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</si>
  <si>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</si>
  <si>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</si>
  <si>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</si>
  <si>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</si>
  <si>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</si>
  <si>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</si>
  <si>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</si>
  <si>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</si>
  <si>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</si>
  <si>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</si>
  <si>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</si>
  <si>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</si>
  <si>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</si>
  <si>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</si>
  <si>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</si>
  <si>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</si>
  <si>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</si>
  <si>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</si>
  <si>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</si>
  <si>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</si>
  <si>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</si>
  <si>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</si>
  <si>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</si>
  <si>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</si>
  <si>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</si>
  <si>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</si>
  <si>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</si>
  <si>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</si>
  <si>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</si>
  <si>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</si>
  <si>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</si>
  <si>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</si>
  <si>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</si>
  <si>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</si>
  <si>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</si>
  <si>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</si>
  <si>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</si>
  <si>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</si>
  <si>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</si>
  <si>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</si>
  <si>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</si>
  <si>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</si>
  <si>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</si>
  <si>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</si>
  <si>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</si>
  <si>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</si>
  <si>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</si>
  <si>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</si>
  <si>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</si>
  <si>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</si>
  <si>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</si>
  <si>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</si>
  <si>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</si>
  <si>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</si>
  <si>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</si>
  <si>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</si>
  <si>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</si>
  <si>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</si>
  <si>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</si>
  <si>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</si>
  <si>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</si>
  <si>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</si>
  <si>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</si>
  <si>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</si>
  <si>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</si>
  <si>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</si>
  <si>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</si>
  <si>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</si>
  <si>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</si>
  <si>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</si>
  <si>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</si>
  <si>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</si>
  <si>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</si>
  <si>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</si>
  <si>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</si>
  <si>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</si>
  <si>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</si>
  <si>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</si>
  <si>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</si>
  <si>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</si>
  <si>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</si>
  <si>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</si>
  <si>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</si>
  <si>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</si>
  <si>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</si>
  <si>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</si>
  <si>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</si>
  <si>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</si>
  <si>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</si>
  <si>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</si>
  <si>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</si>
  <si>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</si>
  <si>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</si>
  <si>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</si>
  <si>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</si>
  <si>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</si>
  <si>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</si>
  <si>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</si>
  <si>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</si>
  <si>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</si>
  <si>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</si>
  <si>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</si>
  <si>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</si>
  <si>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</si>
  <si>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</si>
  <si>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</si>
  <si>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</si>
  <si>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</si>
  <si>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</si>
  <si>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</si>
  <si>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</si>
  <si>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</si>
  <si>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</si>
  <si>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</si>
  <si>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</si>
  <si>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</si>
  <si>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</si>
  <si>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</si>
  <si>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</si>
  <si>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</si>
  <si>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</si>
  <si>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</si>
  <si>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</si>
  <si>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</si>
  <si>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</si>
  <si>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</si>
  <si>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</si>
  <si>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</si>
  <si>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</si>
  <si>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</si>
  <si>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</si>
  <si>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</si>
  <si>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</si>
  <si>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</si>
  <si>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</si>
  <si>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</si>
  <si>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</si>
  <si>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</si>
  <si>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</si>
  <si>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</si>
  <si>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</si>
  <si>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</si>
  <si>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</si>
  <si>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</si>
  <si>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</si>
  <si>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</si>
  <si>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</si>
  <si>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</si>
  <si>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</si>
  <si>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</si>
  <si>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</si>
  <si>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</si>
  <si>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</si>
  <si>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</si>
  <si>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</si>
  <si>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</si>
  <si>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</si>
  <si>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</si>
  <si>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</si>
  <si>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</si>
  <si>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</si>
  <si>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</si>
  <si>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</si>
  <si>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</si>
  <si>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</si>
  <si>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</si>
  <si>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</si>
  <si>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</si>
  <si>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</si>
  <si>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</si>
  <si>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</si>
  <si>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</si>
  <si>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</si>
  <si>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</si>
  <si>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</si>
  <si>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</si>
  <si>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</si>
  <si>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</si>
  <si>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</si>
  <si>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</si>
  <si>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</si>
  <si>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</si>
  <si>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</si>
  <si>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</si>
  <si>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</si>
  <si>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</si>
  <si>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</si>
  <si>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</si>
  <si>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</si>
  <si>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</si>
  <si>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</si>
  <si>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</si>
  <si>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</si>
  <si>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</si>
  <si>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</si>
  <si>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</si>
  <si>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</si>
  <si>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</si>
  <si>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</si>
  <si>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</si>
  <si>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</si>
  <si>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</si>
  <si>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</si>
  <si>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</si>
  <si>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</si>
  <si>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</si>
  <si>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</si>
  <si>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</si>
  <si>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</si>
  <si>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</si>
  <si>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</si>
  <si>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</si>
  <si>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</si>
  <si>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</si>
  <si>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</si>
  <si>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</si>
  <si>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</si>
  <si>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</si>
  <si>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</si>
  <si>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</si>
  <si>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</si>
  <si>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</si>
  <si>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</si>
  <si>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</si>
  <si>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</si>
  <si>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</si>
  <si>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</si>
  <si>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</si>
  <si>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</si>
  <si>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</si>
  <si>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</si>
  <si>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</si>
  <si>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</si>
  <si>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</si>
  <si>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</si>
  <si>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</si>
  <si>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</si>
  <si>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</si>
  <si>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</si>
  <si>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</si>
  <si>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</si>
  <si>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</si>
  <si>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</si>
  <si>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</si>
  <si>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</si>
  <si>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</si>
  <si>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</si>
  <si>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</si>
  <si>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</si>
  <si>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</si>
  <si>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</si>
  <si>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</si>
  <si>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</si>
  <si>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</si>
  <si>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</si>
  <si>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</si>
  <si>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</si>
  <si>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</si>
  <si>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</si>
  <si>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</si>
  <si>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</si>
  <si>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</si>
  <si>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</si>
  <si>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</si>
  <si>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</si>
  <si>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</si>
  <si>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</si>
  <si>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</si>
  <si>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</si>
  <si>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</si>
  <si>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</si>
  <si>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</si>
  <si>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</si>
  <si>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</si>
  <si>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</si>
  <si>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</si>
  <si>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</si>
  <si>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</si>
  <si>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</si>
  <si>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</si>
  <si>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</si>
  <si>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</si>
  <si>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</si>
  <si>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</si>
  <si>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</si>
  <si>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</si>
  <si>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</si>
  <si>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</si>
  <si>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</si>
  <si>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</si>
  <si>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</si>
  <si>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</si>
  <si>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</si>
  <si>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</si>
  <si>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</si>
  <si>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</si>
  <si>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</si>
  <si>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</si>
  <si>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</si>
  <si>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</si>
  <si>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</si>
  <si>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</si>
  <si>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</si>
  <si>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</si>
  <si>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</si>
  <si>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</si>
  <si>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</si>
  <si>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</si>
  <si>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</si>
  <si>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</si>
  <si>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</si>
  <si>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</si>
  <si>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</si>
  <si>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</si>
  <si>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</si>
  <si>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</si>
  <si>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</si>
  <si>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</si>
  <si>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</si>
  <si>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</si>
  <si>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</si>
  <si>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</si>
  <si>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</si>
  <si>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</si>
  <si>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</si>
  <si>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</si>
  <si>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</si>
  <si>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</si>
  <si>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</si>
  <si>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</si>
  <si>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</si>
  <si>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</si>
  <si>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</si>
  <si>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</si>
  <si>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</si>
  <si>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</si>
  <si>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</si>
  <si>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</si>
  <si>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</si>
  <si>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</si>
  <si>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</si>
  <si>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</si>
  <si>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</si>
  <si>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</si>
  <si>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</si>
  <si>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</si>
  <si>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</si>
  <si>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</si>
  <si>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</si>
  <si>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</si>
  <si>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</si>
  <si>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</si>
  <si>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</si>
  <si>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</si>
  <si>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</si>
  <si>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</si>
  <si>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</si>
  <si>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</si>
  <si>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</si>
  <si>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</si>
  <si>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</si>
  <si>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</si>
  <si>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</si>
  <si>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</si>
  <si>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</si>
  <si>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</si>
  <si>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</si>
  <si>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</si>
  <si>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</si>
  <si>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</si>
  <si>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</si>
  <si>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</si>
  <si>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</si>
  <si>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</si>
  <si>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</si>
  <si>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</si>
  <si>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</si>
  <si>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</si>
  <si>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</si>
  <si>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</si>
  <si>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</si>
  <si>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</si>
  <si>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</si>
  <si>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</si>
  <si>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</si>
  <si>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</si>
  <si>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</si>
  <si>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</si>
  <si>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</si>
  <si>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</si>
  <si>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</si>
  <si>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</si>
  <si>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</si>
  <si>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</si>
  <si>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</si>
  <si>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</si>
  <si>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</si>
  <si>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</si>
  <si>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</si>
  <si>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</si>
  <si>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</si>
  <si>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</si>
  <si>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</si>
  <si>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</si>
  <si>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</si>
  <si>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</si>
  <si>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</si>
  <si>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</si>
  <si>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</si>
  <si>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</si>
  <si>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</si>
  <si>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</si>
  <si>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</si>
  <si>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</si>
  <si>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</si>
  <si>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</si>
  <si>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</si>
  <si>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</si>
  <si>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</si>
  <si>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</si>
  <si>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</si>
  <si>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</si>
  <si>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</si>
  <si>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</si>
  <si>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</si>
  <si>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</si>
  <si>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</si>
  <si>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</si>
  <si>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</si>
  <si>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</si>
  <si>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</si>
  <si>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</si>
  <si>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</si>
  <si>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</si>
  <si>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</si>
  <si>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</si>
  <si>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</si>
  <si>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</si>
  <si>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</si>
  <si>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</si>
  <si>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</si>
  <si>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</si>
  <si>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</si>
  <si>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</si>
  <si>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</si>
  <si>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</si>
  <si>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</si>
  <si>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</si>
  <si>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</si>
  <si>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</si>
  <si>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</si>
  <si>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</si>
  <si>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</si>
  <si>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</si>
  <si>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</si>
  <si>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</si>
  <si>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</si>
  <si>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</si>
  <si>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</si>
  <si>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</si>
  <si>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</si>
  <si>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</si>
  <si>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</si>
  <si>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</si>
  <si>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</si>
  <si>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</si>
  <si>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</si>
  <si>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</si>
  <si>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</si>
  <si>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</si>
  <si>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</si>
  <si>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</si>
  <si>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</si>
  <si>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</si>
  <si>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</si>
  <si>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</si>
  <si>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</si>
  <si>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</si>
  <si>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</si>
  <si>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</si>
  <si>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</si>
  <si>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</si>
  <si>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</si>
  <si>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</si>
  <si>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</si>
  <si>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</si>
  <si>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</si>
  <si>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</si>
  <si>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</si>
  <si>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</si>
  <si>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</si>
  <si>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</si>
  <si>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</si>
  <si>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</si>
  <si>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</si>
  <si>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</si>
  <si>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</si>
  <si>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</si>
  <si>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</si>
  <si>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</si>
  <si>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</si>
  <si>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</si>
  <si>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</si>
  <si>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</si>
  <si>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</si>
  <si>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</si>
  <si>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</si>
  <si>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</si>
  <si>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</si>
  <si>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</si>
  <si>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</si>
  <si>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</si>
  <si>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</si>
  <si>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</si>
  <si>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</si>
  <si>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</si>
  <si>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</si>
  <si>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</si>
  <si>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</si>
  <si>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</si>
  <si>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</si>
  <si>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</si>
  <si>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</si>
  <si>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</si>
  <si>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</si>
  <si>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</si>
  <si>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</si>
  <si>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</si>
  <si>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</si>
  <si>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</si>
  <si>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</si>
  <si>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</si>
  <si>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</si>
  <si>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</si>
  <si>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</si>
  <si>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</si>
  <si>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</si>
  <si>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</si>
  <si>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</si>
  <si>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</si>
  <si>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</si>
  <si>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</si>
  <si>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</si>
  <si>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</si>
  <si>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</si>
  <si>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</si>
  <si>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</si>
  <si>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</si>
  <si>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</si>
  <si>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</si>
  <si>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</si>
  <si>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</si>
  <si>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</si>
  <si>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</si>
  <si>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</si>
  <si>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</si>
  <si>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</si>
  <si>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</si>
  <si>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</si>
  <si>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</si>
  <si>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</si>
  <si>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</si>
  <si>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</si>
  <si>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</si>
  <si>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</si>
  <si>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</si>
  <si>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</si>
  <si>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</si>
  <si>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</si>
  <si>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</si>
  <si>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</si>
  <si>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</si>
  <si>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</si>
  <si>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</si>
  <si>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</si>
  <si>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</si>
  <si>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</si>
  <si>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</si>
  <si>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</si>
  <si>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</si>
  <si>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</si>
  <si>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</si>
  <si>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</si>
  <si>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</si>
  <si>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</si>
  <si>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</si>
  <si>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</si>
  <si>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</si>
  <si>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</si>
  <si>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</si>
  <si>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</si>
  <si>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</si>
  <si>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</si>
  <si>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</si>
  <si>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</si>
  <si>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</si>
  <si>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</si>
  <si>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</si>
  <si>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</si>
  <si>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</si>
  <si>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</si>
  <si>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</si>
  <si>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</si>
  <si>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</si>
  <si>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</si>
  <si>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</si>
  <si>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</si>
  <si>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</si>
  <si>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</si>
  <si>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</si>
  <si>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</si>
  <si>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</si>
  <si>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</si>
  <si>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</si>
  <si>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</si>
  <si>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</si>
  <si>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</si>
  <si>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</si>
  <si>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</si>
  <si>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</si>
  <si>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</si>
  <si>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</si>
  <si>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</si>
  <si>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</si>
  <si>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</si>
  <si>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</si>
  <si>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</si>
  <si>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</si>
  <si>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</si>
  <si>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</si>
  <si>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</si>
  <si>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</si>
  <si>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</si>
  <si>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</si>
  <si>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</si>
  <si>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</si>
  <si>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</si>
  <si>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</si>
  <si>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</si>
  <si>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</si>
  <si>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</si>
  <si>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</si>
  <si>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</si>
  <si>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</si>
  <si>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</si>
  <si>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</si>
  <si>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</si>
  <si>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</si>
  <si>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</si>
  <si>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</si>
  <si>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</si>
  <si>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</si>
  <si>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</si>
  <si>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</si>
  <si>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</si>
  <si>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</si>
  <si>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</si>
  <si>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</si>
  <si>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</si>
  <si>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</si>
  <si>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</si>
  <si>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</si>
  <si>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</si>
  <si>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</si>
  <si>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</si>
  <si>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</si>
  <si>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</si>
  <si>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</si>
  <si>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</si>
  <si>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</si>
  <si>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</si>
  <si>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</si>
  <si>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</si>
  <si>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</si>
  <si>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</si>
  <si>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</si>
  <si>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</si>
  <si>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</si>
  <si>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</si>
  <si>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</si>
  <si>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</si>
  <si>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</si>
  <si>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</si>
  <si>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</si>
  <si>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</si>
  <si>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</si>
  <si>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</si>
  <si>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</si>
  <si>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</si>
  <si>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</si>
  <si>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</si>
  <si>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</si>
  <si>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</si>
  <si>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</si>
  <si>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</si>
  <si>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</si>
  <si>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</si>
  <si>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</si>
  <si>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</si>
  <si>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</si>
  <si>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</si>
  <si>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</si>
  <si>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</si>
  <si>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</si>
  <si>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</si>
  <si>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</si>
  <si>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</si>
  <si>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</si>
  <si>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</si>
  <si>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</si>
  <si>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</si>
  <si>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</si>
  <si>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</si>
  <si>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</si>
  <si>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</si>
  <si>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</si>
  <si>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</si>
  <si>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</si>
  <si>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</si>
  <si>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</si>
  <si>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</si>
  <si>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</si>
  <si>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</si>
  <si>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</si>
  <si>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</si>
  <si>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</si>
  <si>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</si>
  <si>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</si>
  <si>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</si>
  <si>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</si>
  <si>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</si>
  <si>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</si>
  <si>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</si>
  <si>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</si>
  <si>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</si>
  <si>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</si>
  <si>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</si>
  <si>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</si>
  <si>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</si>
  <si>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</si>
  <si>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</si>
  <si>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</si>
  <si>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</si>
  <si>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</si>
  <si>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</si>
  <si>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</si>
  <si>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</si>
  <si>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</si>
  <si>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</si>
  <si>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</si>
  <si>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</si>
  <si>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</si>
  <si>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</si>
  <si>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</si>
  <si>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</si>
  <si>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</si>
  <si>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</si>
  <si>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</si>
  <si>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</si>
  <si>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</si>
  <si>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</si>
  <si>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</si>
  <si>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</si>
  <si>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</si>
  <si>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</si>
  <si>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</si>
  <si>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</si>
  <si>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</si>
  <si>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</si>
  <si>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</si>
  <si>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</si>
  <si>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</si>
  <si>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</si>
  <si>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</si>
  <si>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</si>
  <si>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</si>
  <si>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</si>
  <si>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</si>
  <si>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</si>
  <si>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</si>
  <si>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</si>
  <si>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</si>
  <si>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</si>
  <si>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</si>
  <si>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</si>
  <si>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</si>
  <si>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</si>
  <si>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</si>
  <si>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</si>
  <si>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</si>
  <si>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</si>
  <si>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</si>
  <si>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</si>
  <si>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</si>
  <si>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</si>
  <si>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</si>
  <si>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</si>
  <si>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</si>
  <si>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</si>
  <si>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</si>
  <si>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</si>
  <si>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</si>
  <si>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</si>
  <si>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</si>
  <si>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</si>
  <si>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</si>
  <si>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</si>
  <si>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</si>
  <si>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</si>
  <si>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</si>
  <si>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</si>
  <si>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</si>
  <si>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</si>
  <si>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</si>
  <si>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</si>
  <si>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</si>
  <si>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</si>
  <si>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</si>
  <si>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</si>
  <si>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</si>
  <si>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</si>
  <si>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</si>
  <si>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</si>
  <si>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</si>
  <si>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</si>
  <si>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</si>
  <si>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</si>
  <si>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</si>
  <si>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</si>
  <si>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</si>
  <si>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</si>
  <si>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</si>
  <si>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</si>
  <si>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</si>
  <si>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</si>
  <si>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</si>
  <si>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</si>
  <si>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</si>
  <si>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</si>
  <si>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</si>
  <si>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</si>
  <si>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</si>
  <si>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</si>
  <si>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</si>
  <si>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</si>
  <si>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</si>
  <si>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</si>
  <si>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</si>
  <si>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</si>
  <si>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</si>
  <si>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</si>
  <si>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</si>
  <si>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</si>
  <si>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</si>
  <si>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</si>
  <si>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</si>
  <si>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</si>
  <si>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</si>
  <si>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</si>
  <si>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</si>
  <si>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</si>
  <si>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</si>
  <si>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</si>
  <si>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</si>
  <si>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</si>
  <si>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</si>
  <si>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</si>
  <si>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</si>
  <si>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</si>
  <si>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</si>
  <si>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</si>
  <si>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</si>
  <si>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</si>
  <si>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</si>
  <si>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</si>
  <si>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</si>
  <si>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</si>
  <si>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</si>
  <si>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</si>
  <si>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</si>
  <si>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</si>
  <si>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</si>
  <si>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</si>
  <si>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</si>
  <si>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</si>
  <si>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</si>
  <si>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</si>
  <si>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</si>
  <si>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</si>
  <si>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</si>
  <si>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</si>
  <si>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</si>
  <si>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</si>
  <si>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</si>
  <si>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</si>
  <si>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</si>
  <si>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</si>
  <si>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</si>
  <si>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</si>
  <si>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</si>
  <si>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</si>
  <si>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</si>
  <si>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</si>
  <si>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</si>
  <si>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</si>
  <si>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</si>
  <si>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</si>
  <si>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</si>
  <si>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</si>
  <si>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</si>
  <si>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</si>
  <si>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</si>
  <si>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</si>
  <si>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</si>
  <si>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</si>
  <si>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</si>
  <si>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</si>
  <si>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</si>
  <si>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</si>
  <si>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</si>
  <si>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</si>
  <si>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</si>
  <si>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</si>
  <si>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</si>
  <si>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</si>
  <si>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</si>
  <si>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</si>
  <si>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</si>
  <si>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</si>
  <si>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</si>
  <si>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</si>
  <si>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</si>
  <si>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</si>
  <si>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</si>
  <si>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</si>
  <si>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</si>
  <si>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</si>
  <si>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</si>
  <si>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</si>
  <si>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</si>
  <si>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</si>
  <si>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</si>
  <si>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</si>
  <si>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</si>
  <si>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</si>
  <si>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</si>
  <si>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</si>
  <si>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</si>
  <si>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</si>
  <si>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</si>
  <si>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</si>
  <si>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</si>
  <si>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</si>
  <si>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</si>
  <si>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</si>
  <si>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</si>
  <si>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</si>
  <si>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</si>
  <si>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</si>
  <si>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</si>
  <si>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</si>
  <si>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</si>
  <si>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</si>
  <si>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</si>
  <si>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</si>
  <si>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</si>
  <si>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</si>
  <si>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</si>
  <si>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</si>
  <si>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</si>
  <si>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</si>
  <si>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</si>
  <si>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</si>
  <si>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</si>
  <si>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</si>
  <si>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</si>
  <si>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</si>
  <si>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</si>
  <si>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</si>
  <si>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</si>
  <si>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</si>
  <si>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</si>
  <si>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</si>
  <si>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</si>
  <si>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</si>
  <si>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</si>
  <si>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</si>
  <si>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</si>
  <si>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</si>
  <si>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</si>
  <si>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</si>
  <si>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</si>
  <si>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</si>
  <si>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</si>
  <si>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</si>
  <si>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</si>
  <si>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</si>
  <si>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</si>
  <si>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</si>
  <si>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</si>
  <si>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</si>
  <si>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</si>
  <si>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</si>
  <si>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</si>
  <si>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</si>
  <si>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</si>
  <si>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</si>
  <si>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</si>
  <si>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</si>
  <si>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</si>
  <si>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</si>
  <si>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</si>
  <si>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</si>
  <si>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</si>
  <si>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</si>
  <si>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</si>
  <si>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</si>
  <si>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</si>
  <si>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</si>
  <si>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</si>
  <si>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</si>
  <si>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</si>
  <si>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</si>
  <si>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</si>
  <si>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</si>
  <si>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</si>
  <si>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</si>
  <si>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</si>
  <si>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</si>
  <si>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</si>
  <si>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</si>
  <si>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</si>
  <si>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</si>
  <si>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</si>
  <si>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</si>
  <si>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</si>
  <si>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</si>
  <si>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</si>
  <si>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</si>
  <si>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</si>
  <si>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</si>
  <si>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</si>
  <si>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</si>
  <si>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</si>
  <si>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</si>
  <si>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</si>
  <si>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</si>
  <si>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</si>
  <si>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</si>
  <si>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</si>
  <si>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</si>
  <si>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</si>
  <si>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</si>
  <si>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</si>
  <si>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</si>
  <si>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</si>
  <si>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</si>
  <si>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</si>
  <si>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</si>
  <si>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</si>
  <si>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</si>
  <si>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</si>
  <si>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</si>
  <si>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</si>
  <si>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</si>
  <si>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</si>
  <si>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</si>
  <si>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</si>
  <si>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</si>
  <si>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</si>
  <si>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</si>
  <si>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</si>
  <si>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</si>
  <si>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</si>
  <si>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</si>
  <si>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</si>
  <si>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</si>
  <si>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</si>
  <si>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</si>
  <si>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</si>
  <si>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</si>
  <si>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</si>
  <si>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</si>
  <si>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</si>
  <si>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</si>
  <si>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</si>
  <si>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</si>
  <si>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</si>
  <si>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</si>
  <si>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</si>
  <si>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</si>
  <si>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</si>
  <si>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</si>
  <si>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</si>
  <si>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</si>
  <si>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</si>
  <si>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</si>
  <si>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</si>
  <si>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</si>
  <si>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</si>
  <si>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</si>
  <si>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</si>
  <si>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</si>
  <si>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</si>
  <si>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</si>
  <si>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</si>
  <si>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</si>
  <si>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</si>
  <si>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</si>
  <si>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</si>
  <si>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</si>
  <si>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</si>
  <si>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</si>
  <si>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</si>
  <si>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</si>
  <si>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</si>
  <si>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</si>
  <si>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</si>
  <si>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</si>
  <si>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</si>
  <si>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</si>
  <si>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</si>
  <si>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</si>
  <si>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</si>
  <si>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</si>
  <si>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</si>
  <si>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</si>
  <si>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</si>
  <si>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</si>
  <si>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</si>
  <si>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</si>
  <si>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</si>
  <si>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</si>
  <si>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</si>
  <si>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</si>
  <si>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</si>
  <si>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</si>
  <si>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</si>
  <si>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</si>
  <si>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</si>
  <si>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</si>
  <si>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</si>
  <si>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</si>
  <si>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</si>
  <si>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</si>
  <si>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</si>
  <si>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</si>
  <si>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</si>
  <si>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</si>
  <si>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</si>
  <si>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</si>
  <si>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</si>
  <si>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</si>
  <si>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</si>
  <si>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</si>
  <si>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</si>
  <si>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</si>
  <si>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</si>
  <si>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</si>
  <si>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</si>
  <si>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</si>
  <si>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</si>
  <si>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</si>
  <si>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</si>
  <si>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</si>
  <si>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</si>
  <si>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</si>
  <si>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</si>
  <si>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</si>
  <si>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</si>
  <si>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</si>
  <si>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</si>
  <si>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</si>
  <si>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</si>
  <si>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</si>
  <si>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</si>
  <si>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</si>
  <si>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</si>
  <si>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</si>
  <si>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</si>
  <si>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</si>
  <si>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</si>
  <si>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</si>
  <si>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</si>
  <si>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</si>
  <si>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</si>
  <si>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</si>
  <si>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</si>
  <si>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</si>
  <si>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</si>
  <si>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</si>
  <si>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</si>
  <si>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</si>
  <si>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</si>
  <si>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</si>
  <si>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</si>
  <si>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</si>
  <si>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</si>
  <si>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</si>
  <si>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</si>
  <si>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</si>
  <si>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</si>
  <si>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</si>
  <si>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</si>
  <si>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</si>
  <si>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</si>
  <si>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</si>
  <si>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</si>
  <si>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</si>
  <si>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</si>
  <si>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</si>
  <si>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</si>
  <si>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</si>
  <si>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</si>
  <si>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</si>
  <si>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</si>
  <si>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</si>
  <si>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</si>
  <si>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</si>
  <si>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</si>
  <si>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</si>
  <si>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</si>
  <si>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</si>
  <si>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</si>
  <si>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</si>
  <si>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</si>
  <si>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</si>
  <si>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</si>
  <si>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</si>
  <si>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</si>
  <si>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</si>
  <si>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</si>
  <si>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</si>
  <si>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</si>
  <si>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</si>
  <si>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</si>
  <si>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</si>
  <si>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</si>
  <si>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</si>
  <si>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</si>
  <si>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</si>
  <si>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</si>
  <si>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</si>
  <si>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</si>
  <si>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</si>
  <si>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</si>
  <si>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</si>
  <si>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</si>
  <si>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</si>
  <si>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</si>
  <si>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</si>
  <si>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</si>
  <si>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</si>
  <si>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</si>
  <si>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</si>
  <si>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</si>
  <si>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</si>
  <si>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</si>
  <si>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</si>
  <si>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</si>
  <si>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</si>
  <si>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</si>
  <si>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</si>
  <si>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</si>
  <si>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</si>
  <si>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</si>
  <si>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</si>
  <si>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</si>
  <si>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</si>
  <si>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</si>
  <si>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</si>
  <si>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</si>
  <si>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</si>
  <si>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</si>
  <si>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</si>
  <si>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</si>
  <si>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</si>
  <si>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</si>
  <si>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</si>
  <si>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</si>
  <si>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</si>
  <si>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</si>
  <si>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</si>
  <si>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</si>
  <si>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</si>
  <si>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</si>
  <si>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</si>
  <si>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</si>
  <si>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</si>
  <si>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</si>
  <si>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</si>
  <si>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</si>
  <si>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</si>
  <si>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</si>
  <si>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</si>
  <si>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</si>
  <si>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</si>
  <si>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</si>
  <si>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</si>
  <si>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</si>
  <si>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</si>
  <si>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</si>
  <si>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</si>
  <si>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</si>
  <si>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</si>
  <si>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</si>
  <si>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</si>
  <si>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</si>
  <si>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</si>
  <si>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</si>
  <si>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</si>
  <si>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</si>
  <si>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</si>
  <si>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</si>
  <si>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</si>
  <si>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</si>
  <si>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</si>
  <si>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</si>
  <si>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</si>
  <si>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</si>
  <si>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</si>
  <si>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</si>
  <si>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</si>
  <si>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</si>
  <si>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</si>
  <si>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</si>
  <si>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</si>
  <si>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</si>
  <si>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</si>
  <si>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</si>
  <si>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</si>
  <si>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</si>
  <si>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</si>
  <si>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</si>
  <si>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</si>
  <si>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</si>
  <si>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</si>
  <si>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</si>
  <si>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</si>
  <si>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</si>
  <si>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</si>
  <si>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</si>
  <si>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</si>
  <si>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</si>
  <si>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</si>
  <si>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</si>
  <si>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</si>
  <si>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</si>
  <si>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</si>
  <si>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</si>
  <si>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</si>
  <si>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</si>
  <si>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</si>
  <si>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</si>
  <si>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</si>
  <si>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</si>
  <si>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</si>
  <si>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</si>
  <si>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</si>
  <si>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</si>
  <si>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</si>
  <si>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</si>
  <si>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</si>
  <si>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</si>
  <si>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</si>
  <si>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</si>
  <si>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</si>
  <si>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</si>
  <si>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</si>
  <si>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</si>
  <si>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</si>
  <si>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</si>
  <si>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</si>
  <si>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</si>
  <si>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</si>
  <si>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</si>
  <si>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</si>
  <si>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</si>
  <si>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</si>
  <si>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</si>
  <si>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</si>
  <si>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</si>
  <si>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</si>
  <si>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</si>
  <si>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</si>
  <si>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</si>
  <si>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</si>
  <si>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</si>
  <si>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</si>
  <si>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</si>
  <si>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</si>
  <si>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</si>
  <si>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</si>
  <si>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</si>
  <si>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</si>
  <si>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</si>
  <si>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</si>
  <si>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</si>
  <si>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</si>
  <si>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</si>
  <si>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</si>
  <si>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</si>
  <si>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</si>
  <si>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</si>
  <si>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</si>
  <si>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</si>
  <si>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</si>
  <si>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</si>
  <si>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</si>
  <si>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</si>
  <si>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</si>
  <si>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</si>
  <si>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</si>
  <si>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</si>
  <si>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</si>
  <si>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</si>
  <si>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</si>
  <si>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</si>
  <si>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</si>
  <si>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</si>
  <si>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</si>
  <si>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</si>
  <si>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</si>
  <si>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</si>
  <si>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</si>
  <si>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</si>
  <si>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</si>
  <si>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</si>
  <si>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</si>
  <si>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</si>
  <si>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</si>
  <si>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</si>
  <si>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</si>
  <si>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</si>
  <si>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</si>
  <si>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</si>
  <si>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</si>
  <si>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</si>
  <si>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</si>
  <si>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</si>
  <si>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</si>
  <si>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</si>
  <si>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</si>
  <si>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</si>
  <si>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</si>
  <si>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</si>
  <si>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</si>
  <si>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</si>
  <si>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</si>
  <si>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</si>
  <si>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</si>
  <si>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</si>
  <si>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</si>
  <si>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</si>
  <si>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</si>
  <si>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</si>
  <si>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</si>
  <si>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</si>
  <si>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</si>
  <si>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</si>
  <si>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</si>
  <si>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</si>
  <si>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</si>
  <si>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</si>
  <si>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</si>
  <si>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</si>
  <si>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</si>
  <si>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</si>
  <si>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</si>
  <si>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</si>
  <si>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</si>
  <si>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</si>
  <si>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</si>
  <si>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</si>
  <si>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</si>
  <si>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</si>
  <si>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</si>
  <si>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</si>
  <si>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</si>
  <si>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</si>
  <si>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</si>
  <si>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</si>
  <si>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</si>
  <si>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</si>
  <si>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</si>
  <si>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</si>
  <si>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</si>
  <si>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</si>
  <si>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</si>
  <si>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</si>
  <si>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</si>
  <si>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</si>
  <si>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</si>
  <si>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</si>
  <si>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</si>
  <si>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</si>
  <si>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</si>
  <si>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</si>
  <si>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</si>
  <si>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</si>
  <si>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</si>
  <si>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</si>
  <si>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</si>
  <si>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</si>
  <si>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</si>
  <si>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</si>
  <si>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</si>
  <si>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</si>
  <si>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</si>
  <si>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</si>
  <si>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</si>
  <si>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</si>
  <si>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</si>
  <si>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</si>
  <si>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</si>
  <si>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</si>
  <si>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</si>
  <si>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</si>
  <si>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</si>
  <si>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</si>
  <si>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</si>
  <si>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</si>
  <si>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</si>
  <si>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</si>
  <si>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</si>
  <si>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</si>
  <si>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</si>
  <si>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</si>
  <si>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</si>
  <si>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</si>
  <si>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</si>
  <si>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</si>
  <si>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</si>
  <si>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</si>
  <si>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</si>
  <si>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</si>
  <si>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</si>
  <si>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</si>
  <si>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</si>
  <si>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</si>
  <si>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</si>
  <si>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</si>
  <si>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</si>
  <si>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</si>
  <si>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</si>
  <si>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</si>
  <si>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</si>
  <si>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</si>
  <si>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</si>
  <si>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</si>
  <si>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</si>
  <si>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</si>
  <si>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</si>
  <si>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</si>
  <si>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</si>
  <si>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</si>
  <si>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</si>
  <si>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</si>
  <si>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</si>
  <si>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</si>
  <si>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</si>
  <si>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</si>
  <si>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</si>
  <si>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</si>
  <si>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</si>
  <si>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</si>
  <si>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</si>
  <si>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</si>
  <si>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</si>
  <si>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</si>
  <si>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</si>
  <si>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</si>
  <si>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</si>
  <si>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</si>
  <si>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</si>
  <si>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</si>
  <si>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</si>
  <si>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</si>
  <si>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</si>
  <si>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</si>
  <si>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</si>
  <si>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</si>
  <si>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</si>
  <si>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</si>
  <si>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</si>
  <si>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</si>
  <si>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</si>
  <si>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</si>
  <si>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</si>
  <si>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</si>
  <si>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</si>
  <si>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</si>
  <si>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</si>
  <si>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</si>
  <si>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</si>
  <si>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</si>
  <si>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</si>
  <si>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</si>
  <si>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</si>
  <si>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</si>
  <si>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</si>
  <si>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</si>
  <si>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</si>
  <si>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</si>
  <si>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</si>
  <si>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</si>
  <si>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</si>
  <si>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</si>
  <si>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</si>
  <si>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</si>
  <si>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</si>
  <si>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</si>
  <si>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</si>
  <si>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</si>
  <si>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</si>
  <si>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</si>
  <si>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</si>
  <si>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</si>
  <si>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</si>
  <si>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</si>
  <si>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</si>
  <si>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</si>
  <si>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</si>
  <si>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</si>
  <si>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</si>
  <si>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</si>
  <si>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</si>
  <si>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</si>
  <si>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</si>
  <si>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</si>
  <si>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</si>
  <si>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</si>
  <si>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</si>
  <si>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</si>
  <si>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</si>
  <si>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</si>
  <si>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</si>
  <si>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</si>
  <si>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</si>
  <si>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</si>
  <si>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</si>
  <si>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</si>
  <si>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</si>
  <si>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</si>
  <si>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</si>
  <si>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</si>
  <si>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</si>
  <si>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</si>
  <si>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</si>
  <si>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</si>
  <si>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</si>
  <si>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</si>
  <si>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</si>
  <si>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</si>
  <si>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</si>
  <si>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</si>
  <si>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</si>
  <si>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</si>
  <si>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</si>
  <si>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</si>
  <si>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</si>
  <si>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</si>
  <si>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</si>
  <si>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</si>
  <si>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</si>
  <si>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</si>
  <si>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</si>
  <si>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</si>
  <si>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</si>
  <si>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</si>
  <si>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</si>
  <si>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</si>
  <si>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</si>
  <si>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</si>
  <si>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</si>
  <si>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</si>
  <si>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</si>
  <si>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</si>
  <si>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</si>
  <si>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</si>
  <si>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</si>
  <si>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</si>
  <si>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</si>
  <si>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</si>
  <si>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</si>
  <si>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</si>
  <si>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</si>
  <si>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</si>
  <si>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</si>
  <si>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</si>
  <si>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</si>
  <si>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</si>
  <si>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</si>
  <si>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</si>
  <si>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</si>
  <si>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</si>
  <si>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</si>
  <si>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</si>
  <si>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</si>
  <si>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</si>
  <si>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</si>
  <si>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</si>
  <si>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</si>
  <si>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</si>
  <si>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</si>
  <si>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</si>
  <si>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</si>
  <si>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</si>
  <si>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</si>
  <si>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</si>
  <si>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</si>
  <si>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</si>
  <si>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</si>
  <si>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</si>
  <si>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</si>
  <si>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</si>
  <si>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</si>
  <si>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</si>
  <si>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</si>
  <si>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</si>
  <si>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</si>
  <si>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</si>
  <si>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</si>
  <si>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</si>
  <si>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</si>
  <si>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</si>
  <si>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</si>
  <si>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</si>
  <si>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</si>
  <si>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</si>
  <si>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</si>
  <si>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</si>
  <si>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</si>
  <si>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</si>
  <si>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</si>
  <si>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</si>
  <si>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</si>
  <si>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</si>
  <si>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</si>
  <si>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</si>
  <si>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</si>
  <si>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</si>
  <si>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</si>
  <si>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</si>
  <si>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</si>
  <si>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</si>
  <si>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</si>
  <si>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</si>
  <si>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</si>
  <si>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</si>
  <si>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</si>
  <si>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</si>
  <si>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</si>
  <si>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</si>
  <si>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</si>
  <si>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</si>
  <si>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</si>
  <si>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</si>
  <si>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</si>
  <si>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</si>
  <si>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</si>
  <si>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</si>
  <si>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</si>
  <si>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</si>
  <si>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</si>
  <si>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</si>
  <si>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</si>
  <si>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</si>
  <si>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</si>
  <si>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</si>
  <si>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</si>
  <si>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</si>
  <si>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</si>
  <si>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</si>
  <si>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</si>
  <si>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</si>
  <si>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</si>
  <si>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</si>
  <si>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</si>
  <si>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</si>
  <si>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</si>
  <si>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</si>
  <si>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</si>
  <si>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</si>
  <si>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</si>
  <si>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</si>
  <si>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</si>
  <si>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</si>
  <si>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</si>
  <si>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</si>
  <si>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</si>
  <si>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</si>
  <si>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</si>
  <si>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</si>
  <si>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</si>
  <si>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</si>
  <si>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</si>
  <si>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</si>
  <si>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</si>
  <si>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</si>
  <si>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</si>
  <si>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</si>
  <si>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</si>
  <si>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</si>
  <si>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</si>
  <si>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</si>
  <si>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</si>
  <si>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</si>
  <si>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</si>
  <si>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</si>
  <si>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</si>
  <si>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</si>
  <si>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</si>
  <si>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</si>
  <si>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</si>
  <si>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</si>
  <si>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</si>
  <si>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</si>
  <si>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</si>
  <si>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</si>
  <si>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</si>
  <si>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</si>
  <si>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</si>
  <si>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</si>
  <si>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</si>
  <si>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</si>
  <si>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</si>
  <si>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</si>
  <si>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</si>
  <si>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</si>
  <si>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</si>
  <si>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</si>
  <si>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</si>
  <si>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</si>
  <si>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</si>
  <si>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</si>
  <si>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</si>
  <si>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</si>
  <si>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</si>
  <si>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</si>
  <si>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</si>
  <si>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</si>
  <si>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</si>
  <si>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</si>
  <si>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</si>
  <si>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</si>
  <si>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</si>
  <si>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</si>
  <si>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</si>
  <si>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</si>
  <si>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</si>
  <si>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</si>
  <si>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</si>
  <si>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</si>
  <si>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</si>
  <si>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</si>
  <si>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</si>
  <si>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</si>
  <si>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</si>
  <si>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</si>
  <si>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</si>
  <si>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</si>
  <si>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</si>
  <si>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</si>
  <si>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</si>
  <si>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</si>
  <si>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</si>
  <si>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</si>
  <si>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</si>
  <si>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</si>
  <si>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</si>
  <si>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</si>
  <si>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</si>
  <si>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</si>
  <si>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</si>
  <si>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</si>
  <si>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</si>
  <si>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</si>
  <si>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</si>
  <si>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</si>
  <si>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</si>
  <si>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</si>
  <si>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</si>
  <si>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</si>
  <si>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</si>
  <si>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</si>
  <si>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</si>
  <si>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</si>
  <si>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</si>
  <si>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</si>
  <si>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</si>
  <si>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</si>
  <si>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</si>
  <si>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</si>
  <si>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</si>
  <si>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</si>
  <si>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</si>
  <si>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</si>
  <si>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</si>
  <si>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</si>
  <si>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</si>
  <si>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</si>
  <si>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</si>
  <si>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</si>
  <si>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</si>
  <si>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</si>
  <si>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</si>
  <si>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</si>
  <si>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</si>
  <si>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</si>
  <si>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</si>
  <si>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</si>
  <si>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</si>
  <si>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</si>
  <si>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</si>
  <si>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</si>
  <si>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</si>
  <si>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</si>
  <si>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</si>
  <si>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</si>
  <si>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</si>
  <si>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</si>
  <si>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</si>
  <si>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</si>
  <si>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</si>
  <si>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</si>
  <si>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</si>
  <si>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</si>
  <si>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</si>
  <si>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</si>
  <si>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</si>
  <si>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</si>
  <si>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</si>
  <si>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</si>
  <si>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</si>
  <si>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</si>
  <si>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</si>
  <si>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</si>
  <si>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</si>
  <si>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</si>
  <si>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</si>
  <si>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</si>
  <si>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</si>
  <si>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</si>
  <si>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</si>
  <si>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</si>
  <si>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</si>
  <si>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</si>
  <si>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</si>
  <si>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</si>
  <si>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</si>
  <si>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</si>
  <si>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</si>
  <si>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</si>
  <si>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</si>
  <si>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</si>
  <si>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</si>
  <si>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</si>
  <si>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</si>
  <si>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</si>
  <si>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</si>
  <si>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</si>
  <si>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</si>
  <si>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</si>
  <si>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</si>
  <si>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</si>
  <si>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</si>
  <si>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</si>
  <si>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</si>
  <si>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</si>
  <si>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</si>
  <si>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</si>
  <si>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</si>
  <si>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</si>
  <si>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</si>
  <si>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</si>
  <si>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</si>
  <si>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</si>
  <si>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</si>
  <si>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</si>
  <si>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</si>
  <si>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</si>
  <si>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</si>
  <si>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</si>
  <si>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</si>
  <si>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</si>
  <si>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</si>
  <si>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</si>
  <si>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</si>
  <si>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</si>
  <si>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</si>
  <si>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</si>
  <si>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</si>
  <si>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</si>
  <si>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</si>
  <si>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</si>
  <si>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</si>
  <si>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</si>
  <si>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</si>
  <si>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</si>
  <si>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</si>
  <si>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</si>
  <si>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</si>
  <si>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</si>
  <si>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</si>
  <si>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</si>
  <si>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</si>
  <si>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</si>
  <si>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</si>
  <si>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</si>
  <si>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</si>
  <si>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</si>
  <si>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</si>
  <si>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</si>
  <si>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</si>
  <si>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</si>
  <si>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</si>
  <si>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</si>
  <si>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</si>
  <si>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</si>
  <si>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</si>
  <si>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</si>
  <si>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</si>
  <si>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</si>
  <si>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</si>
  <si>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</si>
  <si>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</si>
  <si>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</si>
  <si>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</si>
  <si>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</si>
  <si>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</si>
  <si>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</si>
  <si>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</si>
  <si>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</si>
  <si>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</si>
  <si>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</si>
  <si>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</si>
  <si>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</si>
  <si>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</si>
  <si>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</si>
  <si>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</si>
  <si>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</si>
  <si>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</si>
  <si>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</si>
  <si>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</si>
  <si>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</si>
  <si>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</si>
  <si>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</si>
  <si>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</si>
  <si>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</si>
  <si>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</si>
  <si>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</si>
  <si>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</si>
  <si>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</si>
  <si>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</si>
  <si>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</si>
  <si>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</si>
  <si>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</si>
  <si>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</si>
  <si>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</si>
  <si>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</si>
  <si>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</si>
  <si>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</si>
  <si>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</si>
  <si>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</si>
  <si>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</si>
  <si>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</si>
  <si>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</si>
  <si>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</si>
  <si>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</si>
  <si>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</si>
  <si>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</si>
  <si>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</si>
  <si>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</si>
  <si>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</si>
  <si>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</si>
  <si>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</si>
  <si>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</si>
  <si>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</si>
  <si>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</si>
  <si>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</si>
  <si>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</si>
  <si>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</si>
  <si>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</si>
  <si>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</si>
  <si>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</si>
  <si>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</si>
  <si>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</si>
  <si>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</si>
  <si>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</si>
  <si>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</si>
  <si>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</si>
  <si>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</si>
  <si>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</si>
  <si>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</si>
  <si>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</si>
  <si>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</si>
  <si>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</si>
  <si>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</si>
  <si>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</si>
  <si>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</si>
  <si>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</si>
  <si>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</si>
  <si>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</si>
  <si>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</si>
  <si>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</si>
  <si>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</si>
  <si>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</si>
  <si>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</si>
  <si>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</si>
  <si>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</si>
  <si>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</si>
  <si>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</si>
  <si>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</si>
  <si>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</si>
  <si>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</si>
  <si>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</si>
  <si>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</si>
  <si>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</si>
  <si>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</si>
  <si>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</si>
  <si>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</si>
  <si>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</si>
  <si>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</si>
  <si>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</si>
  <si>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</si>
  <si>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</si>
  <si>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</si>
  <si>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</si>
  <si>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</si>
  <si>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</si>
  <si>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</si>
  <si>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</si>
  <si>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</si>
  <si>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</si>
  <si>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</si>
  <si>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</si>
  <si>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</si>
  <si>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</si>
  <si>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</si>
  <si>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</si>
  <si>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</si>
  <si>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</si>
  <si>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</si>
  <si>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</si>
  <si>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</si>
  <si>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</si>
  <si>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</si>
  <si>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</si>
  <si>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</si>
  <si>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</si>
  <si>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</si>
  <si>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</si>
  <si>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</si>
  <si>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</si>
  <si>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</si>
  <si>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</si>
  <si>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</si>
  <si>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</si>
  <si>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</si>
  <si>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</si>
  <si>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</si>
  <si>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</si>
  <si>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</si>
  <si>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</si>
  <si>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</si>
  <si>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</si>
  <si>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</si>
  <si>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</si>
  <si>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</si>
  <si>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</si>
  <si>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</si>
  <si>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</si>
  <si>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</si>
  <si>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</si>
  <si>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</si>
  <si>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</si>
  <si>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</si>
  <si>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</si>
  <si>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</si>
  <si>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</si>
  <si>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</si>
  <si>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</si>
  <si>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</si>
  <si>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</si>
  <si>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</si>
  <si>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</si>
  <si>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</si>
  <si>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</si>
  <si>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</si>
  <si>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</si>
  <si>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</si>
  <si>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</si>
  <si>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</si>
  <si>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</si>
  <si>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</si>
  <si>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</si>
  <si>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</si>
  <si>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</si>
  <si>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</si>
  <si>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</si>
  <si>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</si>
  <si>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</si>
  <si>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</si>
  <si>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</si>
  <si>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</si>
  <si>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</si>
  <si>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</si>
  <si>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</si>
  <si>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</si>
  <si>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</si>
  <si>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</si>
  <si>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</si>
  <si>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</si>
  <si>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</si>
  <si>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</si>
  <si>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</si>
  <si>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</si>
  <si>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</si>
  <si>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</si>
  <si>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</si>
  <si>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</si>
  <si>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</si>
  <si>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</si>
  <si>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</si>
  <si>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</si>
  <si>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</si>
  <si>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</si>
  <si>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</si>
  <si>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</si>
  <si>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</si>
  <si>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</si>
  <si>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</si>
  <si>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</si>
  <si>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</si>
  <si>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</si>
  <si>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</si>
  <si>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</si>
  <si>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</si>
  <si>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</si>
  <si>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</si>
  <si>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</si>
  <si>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</si>
  <si>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</si>
  <si>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</si>
  <si>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</si>
  <si>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</si>
  <si>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</si>
  <si>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</si>
  <si>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</si>
  <si>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</si>
  <si>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</si>
  <si>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</si>
  <si>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</si>
  <si>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</si>
  <si>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</si>
  <si>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</si>
  <si>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</si>
  <si>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</si>
  <si>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</si>
  <si>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</si>
  <si>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</si>
  <si>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</si>
  <si>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</si>
  <si>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</si>
  <si>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</si>
  <si>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</si>
  <si>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</si>
  <si>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</si>
  <si>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</si>
  <si>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</si>
  <si>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</si>
  <si>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</si>
  <si>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</si>
  <si>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</si>
  <si>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</si>
  <si>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</si>
  <si>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</si>
  <si>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</si>
  <si>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</si>
  <si>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</si>
  <si>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</si>
  <si>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</si>
  <si>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</si>
  <si>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</si>
  <si>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</si>
  <si>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</si>
  <si>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</si>
  <si>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</si>
  <si>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</si>
  <si>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</si>
  <si>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</si>
  <si>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</si>
  <si>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</si>
  <si>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</si>
  <si>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</si>
  <si>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</si>
  <si>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</si>
  <si>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</si>
  <si>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</si>
  <si>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</si>
  <si>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</si>
  <si>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</si>
  <si>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</si>
  <si>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</si>
  <si>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</si>
  <si>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</si>
  <si>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</si>
  <si>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</si>
  <si>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</si>
  <si>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</si>
  <si>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</si>
  <si>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</si>
  <si>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</si>
  <si>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</si>
  <si>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</si>
  <si>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</si>
  <si>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</si>
  <si>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</si>
  <si>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</si>
  <si>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</si>
  <si>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</si>
  <si>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</si>
  <si>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</si>
  <si>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</si>
  <si>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</si>
  <si>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</si>
  <si>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</si>
  <si>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</si>
  <si>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</si>
  <si>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</si>
  <si>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</si>
  <si>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</si>
  <si>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</si>
  <si>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</si>
  <si>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</si>
  <si>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</si>
  <si>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</si>
  <si>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</si>
  <si>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</si>
  <si>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</si>
  <si>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</si>
  <si>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</si>
  <si>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</si>
  <si>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</si>
  <si>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</si>
  <si>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</si>
  <si>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</si>
  <si>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</si>
  <si>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</si>
  <si>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</si>
  <si>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</si>
  <si>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</si>
  <si>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</si>
  <si>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</si>
  <si>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</si>
  <si>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</si>
  <si>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</si>
  <si>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</si>
  <si>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</si>
  <si>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</si>
  <si>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</si>
  <si>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</si>
  <si>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</si>
  <si>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</si>
  <si>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</si>
  <si>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</si>
  <si>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</si>
  <si>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</si>
  <si>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</si>
  <si>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</si>
  <si>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</si>
  <si>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</si>
  <si>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</si>
  <si>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</si>
  <si>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</si>
  <si>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</si>
  <si>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</si>
  <si>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</si>
  <si>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</si>
  <si>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</si>
  <si>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</si>
  <si>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</si>
  <si>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</si>
  <si>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</si>
  <si>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</si>
  <si>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</si>
  <si>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</si>
  <si>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</si>
  <si>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</si>
  <si>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</si>
  <si>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</si>
  <si>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</si>
  <si>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</si>
  <si>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</si>
  <si>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</si>
  <si>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</si>
  <si>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</si>
  <si>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</si>
  <si>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</si>
  <si>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</si>
  <si>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</si>
  <si>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</si>
  <si>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</si>
  <si>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</si>
  <si>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</si>
  <si>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</si>
  <si>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</si>
  <si>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</si>
  <si>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</si>
  <si>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</si>
  <si>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</si>
  <si>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</si>
  <si>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</si>
  <si>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</si>
  <si>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</si>
  <si>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</si>
  <si>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</si>
  <si>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</si>
  <si>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</si>
  <si>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</si>
  <si>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</si>
  <si>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</si>
  <si>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</si>
  <si>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</si>
  <si>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</si>
  <si>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</si>
  <si>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</si>
  <si>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</si>
  <si>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</si>
  <si>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</si>
  <si>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</si>
  <si>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</si>
  <si>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</si>
  <si>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</si>
  <si>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</si>
  <si>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</si>
  <si>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</si>
  <si>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</si>
  <si>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</si>
  <si>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</si>
  <si>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</si>
  <si>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</si>
  <si>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</si>
  <si>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</si>
  <si>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</si>
  <si>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</si>
  <si>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</si>
  <si>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</si>
  <si>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</si>
  <si>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</si>
  <si>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</si>
  <si>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</si>
  <si>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</si>
  <si>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</si>
  <si>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</si>
  <si>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</si>
  <si>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</si>
  <si>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</si>
  <si>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</si>
  <si>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</si>
  <si>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</si>
  <si>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</si>
  <si>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</si>
  <si>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</si>
  <si>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</si>
  <si>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</si>
  <si>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</si>
  <si>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</si>
  <si>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</si>
  <si>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</si>
  <si>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</si>
  <si>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</si>
  <si>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</si>
  <si>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</si>
  <si>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</si>
  <si>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</si>
  <si>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</si>
  <si>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</si>
  <si>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</si>
  <si>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</si>
  <si>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</si>
  <si>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</si>
  <si>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</si>
  <si>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</si>
  <si>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</si>
  <si>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</si>
  <si>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</si>
  <si>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</si>
  <si>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</si>
  <si>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</si>
  <si>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</si>
  <si>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</si>
  <si>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</si>
  <si>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</si>
  <si>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</si>
  <si>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</si>
  <si>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</si>
  <si>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</si>
  <si>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</si>
  <si>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</si>
  <si>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</si>
  <si>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</si>
  <si>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</si>
  <si>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</si>
  <si>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</si>
  <si>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</si>
  <si>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</si>
  <si>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</si>
  <si>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</si>
  <si>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</si>
  <si>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</si>
  <si>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</si>
  <si>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</si>
  <si>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</si>
  <si>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</si>
  <si>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</si>
  <si>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</si>
  <si>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</si>
  <si>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</si>
  <si>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</si>
  <si>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</si>
  <si>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</si>
  <si>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</si>
  <si>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</si>
  <si>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</si>
  <si>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</si>
  <si>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</si>
  <si>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</si>
  <si>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</si>
  <si>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</si>
  <si>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</si>
  <si>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</si>
  <si>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</si>
  <si>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</si>
  <si>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</si>
  <si>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</si>
  <si>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</si>
  <si>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</si>
  <si>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</si>
  <si>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</si>
  <si>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</si>
  <si>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</si>
  <si>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</si>
  <si>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</si>
  <si>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</si>
  <si>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</si>
  <si>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</si>
  <si>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</si>
  <si>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</si>
  <si>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</si>
  <si>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</si>
  <si>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</si>
  <si>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</si>
  <si>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</si>
  <si>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</si>
  <si>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</si>
  <si>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</si>
  <si>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</si>
  <si>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</si>
  <si>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</si>
  <si>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</si>
  <si>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</si>
  <si>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</si>
  <si>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</si>
  <si>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</si>
  <si>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</si>
  <si>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</si>
  <si>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</si>
  <si>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</si>
  <si>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</si>
  <si>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</si>
  <si>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</si>
  <si>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</si>
  <si>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</si>
  <si>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</si>
  <si>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</si>
  <si>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</si>
  <si>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</si>
  <si>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</si>
  <si>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</si>
  <si>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</si>
  <si>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</si>
  <si>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</si>
  <si>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</si>
  <si>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</si>
  <si>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</si>
  <si>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</si>
  <si>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</si>
  <si>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</si>
  <si>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</si>
  <si>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</si>
  <si>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</si>
  <si>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</si>
  <si>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</si>
  <si>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</si>
  <si>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</si>
  <si>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</si>
  <si>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</si>
  <si>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</si>
  <si>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</si>
  <si>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</si>
  <si>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</si>
  <si>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</si>
  <si>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</si>
  <si>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</si>
  <si>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</si>
  <si>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</si>
  <si>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</si>
  <si>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</si>
  <si>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</si>
  <si>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</si>
  <si>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</si>
  <si>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</si>
  <si>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</si>
  <si>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</si>
  <si>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</si>
  <si>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</si>
  <si>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</si>
  <si>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</si>
  <si>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</si>
  <si>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</si>
  <si>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</si>
  <si>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</si>
  <si>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</si>
  <si>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</si>
  <si>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</si>
  <si>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</si>
  <si>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</si>
  <si>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</si>
  <si>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</si>
  <si>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</si>
  <si>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</si>
  <si>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</si>
  <si>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</si>
  <si>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</si>
  <si>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</si>
  <si>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</si>
  <si>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</si>
  <si>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</si>
  <si>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</si>
  <si>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</si>
  <si>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</si>
  <si>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</si>
  <si>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</si>
  <si>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</si>
  <si>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</si>
  <si>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</si>
  <si>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</si>
  <si>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</si>
  <si>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</si>
  <si>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</si>
  <si>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</si>
  <si>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</si>
  <si>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</si>
  <si>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</si>
  <si>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</si>
  <si>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</si>
  <si>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</si>
  <si>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</si>
  <si>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</si>
  <si>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</si>
  <si>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</si>
  <si>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</si>
  <si>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</si>
  <si>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</si>
  <si>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</si>
  <si>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</si>
  <si>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</si>
  <si>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</si>
  <si>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</si>
  <si>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</si>
  <si>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</si>
  <si>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</si>
  <si>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</si>
  <si>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</si>
  <si>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</si>
  <si>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</si>
  <si>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</si>
  <si>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</si>
  <si>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</si>
  <si>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</si>
  <si>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</si>
  <si>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</si>
  <si>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</si>
  <si>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</si>
  <si>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</si>
  <si>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</si>
  <si>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</si>
  <si>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</si>
  <si>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</si>
  <si>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</si>
  <si>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</si>
  <si>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</si>
  <si>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</si>
  <si>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</si>
  <si>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</si>
  <si>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</si>
  <si>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</si>
  <si>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</si>
  <si>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</si>
  <si>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</si>
  <si>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</si>
  <si>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</si>
  <si>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</si>
  <si>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</si>
  <si>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</si>
  <si>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</si>
  <si>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</si>
  <si>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</si>
  <si>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</si>
  <si>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</si>
  <si>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</si>
  <si>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</si>
  <si>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</si>
  <si>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</si>
  <si>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</si>
  <si>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</si>
  <si>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</si>
  <si>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</si>
  <si>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</si>
  <si>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</si>
  <si>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</si>
  <si>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</si>
  <si>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</si>
  <si>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</si>
  <si>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</si>
  <si>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</si>
  <si>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</si>
  <si>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</si>
  <si>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</si>
  <si>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</si>
  <si>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</si>
  <si>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</si>
  <si>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</si>
  <si>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</si>
  <si>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</si>
  <si>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</si>
  <si>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</si>
  <si>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</si>
  <si>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</si>
  <si>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</si>
  <si>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</si>
  <si>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</si>
  <si>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</si>
  <si>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</si>
  <si>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</si>
  <si>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</si>
  <si>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</si>
  <si>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</si>
  <si>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</si>
  <si>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</si>
  <si>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</si>
  <si>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</si>
  <si>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</si>
  <si>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</si>
  <si>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</si>
  <si>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</si>
  <si>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</si>
  <si>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</si>
  <si>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</si>
  <si>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</si>
  <si>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</si>
  <si>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</si>
  <si>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</si>
  <si>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</si>
  <si>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</si>
  <si>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</si>
  <si>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</si>
  <si>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</si>
  <si>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</si>
  <si>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</si>
  <si>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</si>
  <si>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</si>
  <si>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</si>
  <si>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</si>
  <si>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</si>
  <si>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</si>
  <si>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</si>
  <si>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</si>
  <si>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</si>
  <si>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</si>
  <si>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</si>
  <si>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</si>
  <si>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</si>
  <si>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</si>
  <si>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</si>
  <si>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</si>
  <si>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</si>
  <si>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</si>
  <si>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</si>
  <si>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</si>
  <si>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</si>
  <si>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</si>
  <si>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</si>
  <si>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</si>
  <si>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</si>
  <si>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</si>
  <si>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</si>
  <si>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</si>
  <si>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</si>
  <si>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</si>
  <si>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</si>
  <si>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</si>
  <si>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</si>
  <si>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</si>
  <si>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</si>
  <si>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</si>
  <si>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</si>
  <si>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</si>
  <si>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</si>
  <si>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</si>
  <si>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</si>
  <si>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</si>
  <si>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</si>
  <si>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</si>
  <si>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</si>
  <si>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</si>
  <si>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</si>
  <si>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</si>
  <si>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</si>
  <si>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</si>
  <si>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</si>
  <si>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</si>
  <si>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</si>
  <si>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</si>
  <si>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</si>
  <si>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</si>
  <si>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</si>
  <si>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</si>
  <si>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</si>
  <si>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</si>
  <si>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</si>
  <si>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</si>
  <si>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</si>
  <si>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</si>
  <si>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</si>
  <si>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</si>
  <si>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</si>
  <si>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</si>
  <si>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</si>
  <si>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</si>
  <si>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</si>
  <si>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</si>
  <si>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</si>
  <si>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</si>
  <si>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</si>
  <si>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</si>
  <si>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</si>
  <si>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</si>
  <si>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</si>
  <si>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</si>
  <si>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</si>
  <si>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</si>
  <si>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</si>
  <si>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</si>
  <si>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</si>
  <si>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</si>
  <si>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</si>
  <si>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</si>
  <si>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</si>
  <si>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</si>
  <si>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</si>
  <si>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</si>
  <si>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</si>
  <si>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</si>
  <si>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</si>
  <si>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</si>
  <si>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</si>
  <si>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</si>
  <si>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</si>
  <si>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</si>
  <si>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</si>
  <si>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</si>
  <si>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</si>
  <si>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</si>
  <si>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</si>
  <si>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</si>
  <si>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</si>
  <si>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</si>
  <si>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</si>
  <si>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</si>
  <si>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</si>
  <si>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</si>
  <si>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</si>
  <si>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</si>
  <si>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</si>
  <si>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</si>
  <si>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</si>
  <si>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</si>
  <si>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</si>
  <si>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</si>
  <si>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</si>
  <si>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</si>
  <si>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</si>
  <si>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</si>
  <si>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</si>
  <si>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</si>
  <si>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</si>
  <si>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</si>
  <si>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</si>
  <si>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</si>
  <si>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</si>
  <si>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</si>
  <si>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</si>
  <si>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</si>
  <si>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</si>
  <si>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</si>
  <si>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</si>
  <si>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</si>
  <si>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</si>
  <si>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</si>
  <si>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</si>
  <si>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</si>
  <si>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</si>
  <si>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</si>
  <si>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</si>
  <si>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</si>
  <si>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</si>
  <si>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</si>
  <si>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</si>
  <si>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</si>
  <si>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</si>
  <si>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</si>
  <si>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</si>
  <si>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</si>
  <si>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</si>
  <si>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</si>
  <si>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</si>
  <si>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</si>
  <si>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</si>
  <si>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</si>
  <si>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</si>
  <si>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</si>
  <si>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</si>
  <si>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</si>
  <si>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</si>
  <si>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</si>
  <si>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</si>
  <si>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</si>
  <si>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</si>
  <si>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</si>
  <si>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</si>
  <si>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</si>
  <si>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</si>
  <si>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</si>
  <si>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</si>
  <si>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</si>
  <si>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</si>
  <si>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</si>
  <si>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</si>
  <si>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</si>
  <si>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</si>
  <si>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</si>
  <si>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</si>
  <si>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</si>
  <si>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</si>
  <si>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</si>
  <si>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</si>
  <si>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</si>
  <si>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</si>
  <si>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</si>
  <si>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</si>
  <si>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</si>
  <si>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</si>
  <si>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</si>
  <si>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</si>
  <si>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</si>
  <si>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</si>
  <si>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</si>
  <si>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</si>
  <si>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</si>
  <si>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</si>
  <si>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</si>
  <si>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</si>
  <si>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</si>
  <si>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</si>
  <si>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</si>
  <si>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</si>
  <si>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</si>
  <si>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</si>
  <si>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</si>
  <si>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</si>
  <si>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</si>
  <si>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</si>
  <si>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</si>
  <si>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</si>
  <si>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</si>
  <si>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</si>
  <si>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</si>
  <si>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</si>
  <si>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</si>
  <si>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</si>
  <si>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</si>
  <si>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</si>
  <si>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</si>
  <si>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</si>
  <si>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</si>
  <si>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</si>
  <si>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</si>
  <si>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</si>
  <si>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</si>
  <si>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</si>
  <si>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</si>
  <si>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</si>
  <si>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</si>
  <si>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</si>
  <si>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</si>
  <si>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</si>
  <si>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</si>
  <si>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</si>
  <si>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</si>
  <si>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</si>
  <si>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</si>
  <si>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</si>
  <si>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</si>
  <si>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</si>
  <si>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</si>
  <si>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</si>
  <si>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</si>
  <si>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</si>
  <si>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</si>
  <si>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</si>
  <si>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</si>
  <si>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</si>
  <si>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</si>
  <si>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</si>
  <si>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</si>
  <si>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</si>
  <si>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</si>
  <si>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</si>
  <si>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</si>
  <si>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</si>
  <si>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</si>
  <si>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</si>
  <si>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</si>
  <si>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</si>
  <si>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</si>
  <si>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</si>
  <si>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</si>
  <si>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</si>
  <si>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</si>
  <si>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</si>
  <si>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</si>
  <si>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</si>
  <si>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</si>
  <si>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</si>
  <si>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</si>
  <si>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</si>
  <si>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</si>
  <si>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</si>
  <si>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</si>
  <si>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</si>
  <si>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</si>
  <si>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</si>
  <si>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</si>
  <si>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</si>
  <si>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</si>
  <si>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</si>
  <si>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</si>
  <si>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</si>
  <si>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</si>
  <si>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</si>
  <si>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</si>
  <si>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</si>
  <si>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</si>
  <si>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</si>
  <si>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</si>
  <si>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</si>
  <si>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</si>
  <si>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</si>
  <si>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</si>
  <si>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</si>
  <si>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</si>
  <si>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</si>
  <si>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</si>
  <si>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</si>
  <si>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</si>
  <si>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</si>
  <si>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</si>
  <si>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</si>
  <si>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</si>
  <si>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</si>
  <si>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</si>
  <si>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</si>
  <si>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</si>
  <si>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</si>
  <si>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</si>
  <si>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</si>
  <si>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</si>
  <si>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</si>
  <si>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</si>
  <si>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</si>
  <si>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</si>
  <si>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</si>
  <si>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</si>
  <si>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</si>
  <si>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</si>
  <si>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</si>
  <si>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</si>
  <si>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</si>
  <si>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</si>
  <si>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</si>
  <si>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</si>
  <si>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</si>
  <si>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</si>
  <si>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</si>
  <si>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</si>
  <si>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</si>
  <si>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</si>
  <si>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</si>
  <si>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</si>
  <si>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</si>
  <si>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</si>
  <si>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</si>
  <si>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</si>
  <si>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</si>
  <si>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</si>
  <si>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</si>
  <si>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</si>
  <si>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</si>
  <si>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</si>
  <si>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</si>
  <si>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</si>
  <si>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</si>
  <si>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</si>
  <si>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</si>
  <si>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</si>
  <si>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</si>
  <si>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</si>
  <si>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</si>
  <si>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</si>
  <si>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</si>
  <si>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</si>
  <si>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</si>
  <si>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</si>
  <si>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</si>
  <si>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</si>
  <si>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</si>
  <si>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</si>
  <si>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</si>
  <si>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</si>
  <si>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</si>
  <si>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</si>
  <si>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</si>
  <si>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</si>
  <si>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</si>
  <si>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</si>
  <si>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</si>
  <si>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</si>
  <si>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</si>
  <si>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</si>
  <si>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</si>
  <si>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</si>
  <si>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</si>
  <si>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</si>
  <si>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</si>
  <si>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</si>
  <si>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</si>
  <si>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</si>
  <si>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</si>
  <si>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</si>
  <si>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</si>
  <si>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</si>
  <si>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</si>
  <si>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</si>
  <si>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</si>
  <si>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</si>
  <si>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</si>
  <si>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</si>
  <si>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</si>
  <si>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</si>
  <si>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</si>
  <si>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</si>
  <si>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</si>
  <si>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</si>
  <si>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</si>
  <si>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</si>
  <si>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</si>
  <si>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</si>
  <si>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</si>
  <si>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</si>
  <si>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</si>
  <si>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</si>
  <si>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</si>
  <si>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</si>
  <si>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</si>
  <si>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</si>
  <si>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</si>
  <si>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</si>
  <si>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</si>
  <si>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</si>
  <si>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</si>
  <si>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</si>
  <si>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</si>
  <si>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</si>
  <si>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</si>
  <si>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</si>
  <si>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</si>
  <si>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</si>
  <si>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</si>
  <si>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</si>
  <si>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</si>
  <si>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</si>
  <si>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</si>
  <si>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</si>
  <si>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</si>
  <si>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</si>
  <si>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</si>
  <si>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</si>
  <si>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</si>
  <si>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</si>
  <si>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</si>
  <si>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</si>
  <si>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</si>
  <si>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</si>
  <si>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</si>
  <si>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</si>
  <si>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</si>
  <si>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</si>
  <si>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</si>
  <si>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</si>
  <si>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</si>
  <si>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</si>
  <si>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</si>
  <si>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</si>
  <si>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</si>
  <si>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</si>
  <si>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</si>
  <si>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</si>
  <si>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</si>
  <si>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</si>
  <si>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</si>
  <si>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</si>
  <si>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</si>
  <si>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</si>
  <si>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</si>
  <si>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</si>
  <si>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</si>
  <si>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</si>
  <si>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</si>
  <si>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</si>
  <si>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</si>
  <si>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</si>
  <si>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</si>
  <si>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</si>
  <si>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</si>
  <si>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</si>
  <si>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</si>
  <si>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</si>
  <si>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</si>
  <si>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</si>
  <si>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</si>
  <si>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</si>
  <si>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</si>
  <si>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</si>
  <si>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</si>
  <si>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</si>
  <si>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</si>
  <si>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</si>
  <si>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</si>
  <si>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</si>
  <si>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</si>
  <si>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</si>
  <si>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</si>
  <si>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</si>
  <si>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</si>
  <si>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</si>
  <si>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</si>
  <si>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</si>
  <si>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</si>
  <si>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</si>
  <si>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</si>
  <si>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</si>
  <si>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</si>
  <si>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</si>
  <si>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</si>
  <si>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</si>
  <si>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</si>
  <si>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</si>
  <si>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</si>
  <si>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</si>
  <si>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</si>
  <si>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</si>
  <si>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</si>
  <si>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</si>
  <si>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</si>
  <si>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</si>
  <si>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</si>
  <si>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</si>
  <si>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</si>
  <si>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</si>
  <si>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</si>
  <si>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</si>
  <si>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</si>
  <si>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</si>
  <si>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</si>
  <si>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</si>
  <si>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</si>
  <si>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</si>
  <si>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</si>
  <si>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</si>
  <si>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</si>
  <si>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</si>
  <si>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</si>
  <si>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</si>
  <si>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</si>
  <si>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</si>
  <si>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</si>
  <si>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</si>
  <si>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</si>
  <si>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</si>
  <si>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</si>
  <si>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</si>
  <si>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</si>
  <si>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</si>
  <si>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</si>
  <si>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</si>
  <si>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</si>
  <si>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</si>
  <si>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</si>
  <si>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</si>
  <si>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</si>
  <si>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</si>
  <si>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</si>
  <si>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</si>
  <si>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</si>
  <si>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</si>
  <si>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</si>
  <si>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</si>
  <si>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</si>
  <si>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</si>
  <si>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</si>
  <si>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</si>
  <si>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</si>
  <si>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</si>
  <si>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</si>
  <si>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</si>
  <si>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</si>
  <si>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</si>
  <si>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</si>
  <si>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</si>
  <si>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</si>
  <si>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</si>
  <si>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</si>
  <si>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</si>
  <si>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</si>
  <si>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</si>
  <si>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</si>
  <si>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</si>
  <si>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</si>
  <si>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</si>
  <si>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</si>
  <si>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</si>
  <si>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</si>
  <si>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</si>
  <si>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</si>
  <si>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</si>
  <si>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</si>
  <si>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</si>
  <si>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</si>
  <si>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</si>
  <si>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</si>
  <si>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</si>
  <si>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</si>
  <si>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</si>
  <si>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</si>
  <si>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</si>
  <si>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</si>
  <si>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</si>
  <si>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</si>
  <si>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</si>
  <si>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</si>
  <si>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</si>
  <si>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</si>
  <si>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</si>
  <si>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</si>
  <si>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</si>
  <si>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</si>
  <si>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</si>
  <si>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</si>
  <si>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</si>
  <si>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</si>
  <si>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</si>
  <si>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</si>
  <si>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</si>
  <si>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</si>
  <si>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</si>
  <si>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</si>
  <si>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</si>
  <si>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</si>
  <si>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</si>
  <si>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</si>
  <si>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</si>
  <si>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</si>
  <si>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</si>
  <si>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</si>
  <si>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</si>
  <si>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</si>
  <si>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</si>
  <si>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</si>
  <si>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</si>
  <si>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</si>
  <si>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</si>
  <si>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</si>
  <si>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</si>
  <si>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</si>
  <si>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</si>
  <si>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</si>
  <si>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</si>
  <si>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</si>
  <si>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</si>
  <si>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</si>
  <si>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</si>
  <si>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</si>
  <si>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</si>
  <si>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</si>
  <si>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</si>
  <si>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</si>
  <si>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</si>
  <si>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</si>
  <si>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</si>
  <si>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</si>
  <si>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</si>
  <si>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</si>
  <si>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</si>
  <si>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</si>
  <si>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</si>
  <si>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</si>
  <si>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</si>
  <si>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</si>
  <si>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</si>
  <si>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</si>
  <si>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</si>
  <si>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</si>
  <si>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</si>
  <si>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</si>
  <si>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</si>
  <si>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</si>
  <si>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</si>
  <si>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</si>
  <si>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</si>
  <si>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</si>
  <si>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</si>
  <si>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</si>
  <si>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</si>
  <si>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</si>
  <si>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</si>
  <si>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</si>
  <si>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</si>
  <si>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</si>
  <si>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</si>
  <si>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</si>
  <si>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</si>
  <si>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</si>
  <si>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</si>
  <si>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</si>
  <si>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</si>
  <si>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</si>
  <si>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</si>
  <si>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</si>
  <si>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</si>
  <si>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</si>
  <si>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</si>
  <si>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</si>
  <si>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</si>
  <si>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</si>
  <si>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</si>
  <si>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</si>
  <si>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</si>
  <si>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</si>
  <si>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</si>
  <si>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</si>
  <si>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</si>
  <si>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</si>
  <si>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</si>
  <si>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</si>
  <si>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</si>
  <si>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</si>
  <si>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</si>
  <si>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</si>
  <si>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</si>
  <si>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</si>
  <si>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</si>
  <si>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</si>
  <si>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</si>
  <si>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</si>
  <si>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</si>
  <si>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</si>
  <si>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</si>
  <si>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</si>
  <si>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</si>
  <si>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</si>
  <si>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</si>
  <si>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</si>
  <si>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</si>
  <si>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</si>
  <si>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</si>
  <si>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</si>
  <si>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</si>
  <si>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</si>
  <si>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</si>
  <si>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</si>
  <si>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</si>
  <si>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</si>
  <si>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</si>
  <si>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</si>
  <si>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</si>
  <si>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</si>
  <si>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</si>
  <si>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</si>
  <si>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</si>
  <si>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</si>
  <si>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</si>
  <si>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</si>
  <si>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</si>
  <si>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</si>
  <si>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</si>
  <si>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</si>
  <si>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</si>
  <si>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</si>
  <si>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</si>
  <si>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</si>
  <si>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</si>
  <si>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</si>
  <si>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</si>
  <si>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</si>
  <si>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</si>
  <si>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</si>
  <si>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</si>
  <si>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</si>
  <si>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</si>
  <si>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</si>
  <si>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</si>
  <si>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</si>
  <si>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</si>
  <si>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</si>
  <si>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</si>
  <si>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</si>
  <si>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</si>
  <si>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</si>
  <si>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</si>
  <si>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</si>
  <si>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</si>
  <si>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</si>
  <si>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</si>
  <si>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</si>
  <si>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</si>
  <si>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</si>
  <si>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</si>
  <si>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</si>
  <si>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</si>
  <si>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</si>
  <si>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</si>
  <si>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</si>
  <si>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</si>
  <si>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</si>
  <si>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</si>
  <si>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</si>
  <si>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</si>
  <si>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</si>
  <si>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</si>
  <si>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</si>
  <si>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</si>
  <si>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</si>
  <si>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</si>
  <si>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</si>
  <si>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</si>
  <si>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</si>
  <si>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</si>
  <si>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</si>
  <si>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</si>
  <si>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</si>
  <si>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</si>
  <si>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</si>
  <si>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</si>
  <si>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</si>
  <si>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</si>
  <si>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</si>
  <si>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</si>
  <si>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</si>
  <si>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</si>
  <si>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</si>
  <si>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</si>
  <si>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</si>
  <si>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</si>
  <si>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</si>
  <si>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</si>
  <si>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</si>
  <si>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</si>
  <si>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</si>
  <si>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</si>
  <si>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</si>
  <si>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</si>
  <si>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</si>
  <si>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</si>
  <si>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</si>
  <si>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</si>
  <si>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</si>
  <si>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</si>
  <si>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</si>
  <si>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</si>
  <si>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</si>
  <si>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</si>
  <si>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</si>
  <si>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</si>
  <si>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</si>
  <si>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</si>
  <si>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</si>
  <si>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</si>
  <si>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</si>
  <si>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</si>
  <si>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</si>
  <si>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</si>
  <si>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</si>
  <si>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</si>
  <si>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</si>
  <si>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</si>
  <si>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</si>
  <si>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</si>
  <si>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</si>
  <si>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</si>
  <si>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</si>
  <si>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</si>
  <si>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</si>
  <si>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</si>
  <si>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</si>
  <si>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</si>
  <si>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</si>
  <si>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</si>
  <si>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</si>
  <si>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</si>
  <si>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</si>
  <si>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</si>
  <si>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</si>
  <si>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</si>
  <si>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</si>
  <si>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</si>
  <si>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</si>
  <si>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</si>
  <si>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</si>
  <si>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</si>
  <si>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</si>
  <si>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</si>
  <si>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</si>
  <si>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</si>
  <si>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</si>
  <si>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</si>
  <si>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</si>
  <si>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</si>
  <si>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</si>
  <si>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</si>
  <si>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</si>
  <si>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</si>
  <si>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</si>
  <si>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</si>
  <si>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</si>
  <si>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</si>
  <si>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</si>
  <si>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</si>
  <si>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</si>
  <si>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</si>
  <si>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</si>
  <si>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</si>
  <si>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</si>
  <si>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</si>
  <si>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</si>
  <si>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</si>
  <si>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</si>
  <si>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</si>
  <si>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</si>
  <si>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</si>
  <si>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</si>
  <si>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</si>
  <si>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</si>
  <si>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</si>
  <si>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</si>
  <si>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</si>
  <si>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</si>
  <si>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</si>
  <si>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</si>
  <si>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</si>
  <si>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</si>
  <si>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</si>
  <si>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</si>
  <si>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</si>
  <si>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</si>
  <si>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</si>
  <si>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</si>
  <si>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</si>
  <si>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</si>
  <si>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</si>
  <si>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</si>
  <si>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</si>
  <si>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</si>
  <si>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</si>
  <si>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</si>
  <si>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</si>
  <si>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</si>
  <si>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</si>
  <si>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</si>
  <si>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</si>
  <si>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</si>
  <si>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</si>
  <si>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</si>
  <si>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</si>
  <si>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</si>
  <si>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</si>
  <si>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</si>
  <si>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</si>
  <si>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</si>
  <si>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</si>
  <si>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</si>
  <si>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</si>
  <si>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</si>
  <si>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</si>
  <si>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</si>
  <si>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</si>
  <si>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</si>
  <si>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</si>
  <si>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</si>
  <si>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</si>
  <si>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</si>
  <si>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</si>
  <si>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</si>
  <si>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</si>
  <si>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</si>
  <si>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</si>
  <si>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</si>
  <si>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</si>
  <si>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</si>
  <si>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</si>
  <si>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</si>
  <si>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</si>
  <si>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</si>
  <si>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</si>
  <si>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</si>
  <si>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</si>
  <si>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</si>
  <si>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</si>
  <si>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</si>
  <si>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</si>
  <si>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</si>
  <si>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</si>
  <si>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</si>
  <si>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</si>
  <si>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</si>
  <si>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</si>
  <si>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</si>
  <si>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</si>
  <si>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</si>
  <si>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</si>
  <si>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</si>
  <si>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</si>
  <si>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</si>
  <si>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</si>
  <si>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</si>
  <si>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</si>
  <si>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</si>
  <si>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</si>
  <si>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</si>
  <si>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</si>
  <si>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</si>
  <si>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</si>
  <si>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</si>
  <si>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</si>
  <si>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</si>
  <si>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</si>
  <si>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</si>
  <si>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</si>
  <si>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</si>
  <si>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</si>
  <si>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</si>
  <si>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</si>
  <si>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</si>
  <si>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</si>
  <si>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</si>
  <si>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</si>
  <si>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</si>
  <si>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</si>
  <si>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</si>
  <si>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</si>
  <si>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</si>
  <si>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</si>
  <si>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</si>
  <si>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</si>
  <si>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</si>
  <si>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</si>
  <si>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</si>
  <si>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</si>
  <si>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</si>
  <si>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</si>
  <si>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</si>
  <si>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</si>
  <si>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</si>
  <si>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</si>
  <si>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</si>
  <si>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</si>
  <si>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</si>
  <si>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</si>
  <si>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</si>
  <si>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</si>
  <si>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</si>
  <si>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</si>
  <si>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</si>
  <si>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</si>
  <si>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</si>
  <si>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</si>
  <si>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</si>
  <si>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</si>
  <si>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</si>
  <si>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</si>
  <si>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</si>
  <si>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</si>
  <si>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</si>
  <si>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</si>
  <si>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</si>
  <si>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</si>
  <si>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</si>
  <si>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</si>
  <si>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</si>
  <si>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</si>
  <si>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</si>
  <si>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</si>
  <si>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</si>
  <si>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</si>
  <si>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</si>
  <si>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</si>
  <si>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</si>
  <si>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</si>
  <si>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</si>
  <si>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</si>
  <si>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</si>
  <si>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</si>
  <si>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</si>
  <si>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</si>
  <si>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</si>
  <si>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</si>
  <si>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</si>
  <si>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</si>
  <si>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</si>
  <si>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</si>
  <si>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</si>
  <si>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</si>
  <si>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</si>
  <si>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</si>
  <si>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</si>
  <si>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</si>
  <si>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</si>
  <si>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</si>
  <si>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</si>
  <si>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</si>
  <si>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</si>
  <si>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</si>
  <si>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</si>
  <si>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</si>
  <si>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</si>
  <si>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</si>
  <si>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</si>
  <si>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</si>
  <si>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</si>
  <si>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</si>
  <si>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</si>
  <si>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</si>
  <si>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</si>
  <si>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</si>
  <si>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</si>
  <si>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</si>
  <si>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</si>
  <si>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</si>
  <si>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</si>
  <si>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</si>
  <si>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</si>
  <si>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</si>
  <si>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</si>
  <si>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</si>
  <si>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</si>
  <si>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</si>
  <si>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</si>
  <si>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</si>
  <si>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</si>
  <si>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</si>
  <si>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</si>
  <si>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</si>
  <si>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</si>
  <si>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</si>
  <si>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</si>
  <si>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</si>
  <si>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</si>
  <si>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</si>
  <si>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</si>
  <si>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</si>
  <si>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</si>
  <si>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</si>
  <si>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</si>
  <si>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</si>
  <si>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</si>
  <si>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</si>
  <si>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</si>
  <si>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</si>
  <si>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</si>
  <si>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</si>
  <si>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</si>
  <si>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</si>
  <si>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</si>
  <si>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</si>
  <si>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</si>
  <si>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</si>
  <si>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</si>
  <si>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</si>
  <si>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</si>
  <si>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</si>
  <si>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</si>
  <si>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</si>
  <si>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</si>
  <si>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</si>
  <si>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</si>
  <si>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</si>
  <si>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</si>
  <si>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</si>
  <si>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</si>
  <si>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</si>
  <si>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</si>
  <si>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</si>
  <si>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</si>
  <si>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</si>
  <si>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</si>
  <si>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</si>
  <si>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</si>
  <si>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</si>
  <si>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</si>
  <si>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</si>
  <si>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</si>
  <si>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</si>
  <si>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</si>
  <si>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</si>
  <si>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</si>
  <si>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</si>
  <si>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</si>
  <si>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</si>
  <si>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</si>
  <si>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</si>
  <si>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</si>
  <si>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</si>
  <si>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</si>
  <si>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</si>
  <si>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</si>
  <si>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</si>
  <si>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</si>
  <si>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</si>
  <si>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</si>
  <si>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</si>
  <si>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</si>
  <si>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</si>
  <si>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</si>
  <si>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</si>
  <si>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</si>
  <si>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</si>
  <si>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</si>
  <si>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</si>
  <si>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</si>
  <si>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</si>
  <si>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</si>
  <si>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</si>
  <si>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</si>
  <si>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</si>
  <si>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</si>
  <si>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</si>
  <si>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</si>
  <si>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</si>
  <si>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</si>
  <si>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</si>
  <si>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</si>
  <si>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</si>
  <si>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</si>
  <si>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</si>
  <si>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</si>
  <si>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</si>
  <si>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</si>
  <si>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</si>
  <si>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</si>
  <si>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</si>
  <si>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</si>
  <si>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</si>
  <si>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</si>
  <si>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</si>
  <si>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</si>
  <si>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</si>
  <si>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</si>
  <si>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</si>
  <si>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</si>
  <si>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</si>
  <si>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</si>
  <si>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</si>
  <si>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</si>
  <si>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</si>
  <si>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</si>
  <si>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</si>
  <si>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</si>
  <si>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</si>
  <si>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</si>
  <si>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</si>
  <si>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</si>
  <si>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</si>
  <si>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</si>
  <si>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</si>
  <si>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</si>
  <si>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</si>
  <si>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</si>
  <si>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</si>
  <si>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</si>
  <si>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</si>
  <si>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</si>
  <si>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</si>
  <si>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</si>
  <si>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</si>
  <si>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</si>
  <si>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</si>
  <si>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</si>
  <si>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</si>
  <si>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</si>
  <si>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</si>
  <si>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</si>
  <si>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</si>
  <si>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</si>
  <si>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</si>
  <si>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</si>
  <si>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</si>
  <si>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</si>
  <si>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</si>
  <si>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</si>
  <si>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</si>
  <si>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</si>
  <si>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</si>
  <si>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</si>
  <si>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</si>
  <si>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</si>
  <si>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</si>
  <si>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</si>
  <si>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</si>
  <si>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</si>
  <si>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</si>
  <si>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</si>
  <si>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</si>
  <si>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</si>
  <si>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</si>
  <si>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</si>
  <si>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</si>
  <si>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</si>
  <si>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</si>
  <si>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</si>
  <si>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</si>
  <si>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</si>
  <si>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</si>
  <si>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</si>
  <si>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</si>
  <si>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</si>
  <si>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</si>
  <si>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</si>
  <si>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</si>
  <si>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</si>
  <si>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</si>
  <si>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</si>
  <si>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</si>
  <si>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</si>
  <si>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</si>
  <si>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</si>
  <si>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</si>
  <si>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</si>
  <si>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</si>
  <si>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</si>
  <si>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</si>
  <si>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</si>
  <si>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</si>
  <si>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</si>
  <si>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</si>
  <si>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</si>
  <si>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</si>
  <si>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</si>
  <si>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</si>
  <si>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</si>
  <si>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</si>
  <si>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</si>
  <si>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</si>
  <si>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</si>
  <si>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</si>
  <si>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</si>
  <si>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</si>
  <si>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</si>
  <si>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</si>
  <si>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</si>
  <si>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</si>
  <si>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</si>
  <si>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</si>
  <si>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</si>
  <si>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</si>
  <si>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</si>
  <si>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</si>
  <si>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</si>
  <si>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</si>
  <si>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</si>
  <si>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</si>
  <si>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</si>
  <si>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</si>
  <si>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</si>
  <si>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</si>
  <si>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</si>
  <si>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</si>
  <si>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</si>
  <si>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</si>
  <si>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</si>
  <si>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</si>
  <si>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</si>
  <si>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</si>
  <si>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</si>
  <si>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</si>
  <si>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</si>
  <si>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</si>
  <si>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</si>
  <si>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</si>
  <si>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</si>
  <si>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</si>
  <si>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</si>
  <si>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</si>
  <si>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</si>
  <si>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</si>
  <si>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</si>
  <si>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</si>
  <si>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</si>
  <si>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</si>
  <si>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</si>
  <si>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</si>
  <si>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</si>
  <si>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</si>
  <si>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</si>
  <si>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</si>
  <si>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</si>
  <si>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</si>
  <si>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</si>
  <si>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</si>
  <si>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</si>
  <si>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</si>
  <si>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</si>
  <si>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</si>
  <si>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</si>
  <si>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</si>
  <si>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</si>
  <si>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</si>
  <si>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</si>
  <si>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</si>
  <si>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</si>
  <si>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</si>
  <si>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</si>
  <si>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</si>
  <si>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</si>
  <si>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</si>
  <si>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</si>
  <si>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</si>
  <si>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</si>
  <si>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</si>
  <si>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</si>
  <si>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</si>
  <si>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</si>
  <si>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</si>
  <si>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</si>
  <si>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</si>
  <si>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</si>
  <si>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</si>
  <si>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</si>
  <si>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</si>
  <si>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</si>
  <si>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</si>
  <si>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</si>
  <si>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</si>
  <si>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</si>
  <si>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</si>
  <si>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</si>
  <si>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</si>
  <si>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</si>
  <si>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</si>
  <si>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</si>
  <si>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</si>
  <si>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</si>
  <si>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</si>
  <si>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</si>
  <si>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</si>
  <si>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</si>
  <si>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</si>
  <si>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</si>
  <si>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</si>
  <si>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</si>
  <si>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</si>
  <si>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</si>
  <si>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</si>
  <si>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</si>
  <si>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</si>
  <si>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</si>
  <si>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</si>
  <si>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</si>
  <si>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</si>
  <si>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</si>
  <si>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</si>
  <si>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</si>
  <si>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</si>
  <si>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</si>
  <si>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</si>
  <si>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</si>
  <si>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</si>
  <si>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</si>
  <si>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</si>
  <si>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</si>
  <si>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</si>
  <si>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</si>
  <si>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</si>
  <si>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</si>
  <si>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</si>
  <si>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</si>
  <si>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</si>
  <si>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</si>
  <si>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</si>
  <si>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</si>
  <si>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</si>
  <si>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</si>
  <si>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</si>
  <si>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</si>
  <si>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</si>
  <si>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</si>
  <si>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</si>
  <si>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</si>
  <si>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</si>
  <si>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</si>
  <si>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</si>
  <si>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</si>
  <si>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</si>
  <si>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</si>
  <si>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</si>
  <si>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</si>
  <si>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</si>
  <si>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</si>
  <si>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</si>
  <si>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</si>
  <si>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</si>
  <si>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</si>
  <si>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</si>
  <si>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</si>
  <si>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</si>
  <si>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</si>
  <si>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</si>
  <si>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</si>
  <si>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</si>
  <si>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</si>
  <si>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</si>
  <si>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</si>
  <si>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</si>
  <si>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</si>
  <si>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</si>
  <si>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</si>
  <si>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</si>
  <si>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</si>
  <si>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</si>
  <si>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</si>
  <si>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</si>
  <si>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</si>
  <si>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</si>
  <si>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</si>
  <si>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</si>
  <si>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</si>
  <si>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</si>
  <si>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</si>
  <si>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</si>
  <si>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</si>
  <si>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</si>
  <si>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</si>
  <si>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</si>
  <si>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</si>
  <si>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</si>
  <si>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</si>
  <si>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</si>
  <si>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</si>
  <si>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</si>
  <si>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</si>
  <si>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</si>
  <si>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</si>
  <si>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</si>
  <si>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</si>
  <si>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</si>
  <si>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</si>
  <si>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</si>
  <si>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</si>
  <si>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</si>
  <si>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</si>
  <si>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</si>
  <si>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</si>
  <si>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</si>
  <si>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</si>
  <si>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</si>
  <si>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</si>
  <si>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</si>
  <si>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</si>
  <si>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</si>
  <si>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</si>
  <si>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</si>
  <si>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</si>
  <si>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</si>
  <si>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</si>
  <si>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</si>
  <si>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</si>
  <si>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</si>
  <si>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</si>
  <si>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</si>
  <si>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</si>
  <si>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</si>
  <si>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</si>
  <si>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</si>
  <si>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</si>
  <si>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</si>
  <si>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</si>
  <si>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</si>
  <si>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</si>
  <si>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</si>
  <si>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</si>
  <si>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</si>
  <si>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</si>
  <si>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</si>
  <si>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</si>
  <si>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</si>
  <si>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</si>
  <si>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</si>
  <si>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</si>
  <si>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</si>
  <si>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</si>
  <si>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</si>
  <si>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</si>
  <si>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</si>
  <si>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</si>
  <si>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</si>
  <si>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</si>
  <si>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</si>
  <si>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</si>
  <si>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</si>
  <si>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</si>
  <si>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</si>
  <si>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</si>
  <si>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</si>
  <si>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</si>
  <si>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</si>
  <si>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</si>
  <si>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</si>
  <si>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</si>
  <si>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</si>
  <si>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</si>
  <si>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</si>
  <si>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</si>
  <si>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</si>
  <si>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</si>
  <si>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</si>
  <si>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</si>
  <si>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</si>
  <si>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</si>
  <si>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</si>
  <si>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</si>
  <si>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</si>
  <si>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</si>
  <si>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</si>
  <si>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</si>
  <si>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</si>
  <si>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</si>
  <si>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</si>
  <si>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</si>
  <si>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</si>
  <si>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</si>
  <si>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</si>
  <si>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</si>
  <si>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</si>
  <si>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</si>
  <si>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</si>
  <si>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</si>
  <si>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</si>
  <si>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</si>
  <si>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</si>
  <si>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</si>
  <si>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</si>
  <si>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</si>
  <si>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</si>
  <si>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</si>
  <si>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</si>
  <si>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</si>
  <si>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</si>
  <si>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</si>
  <si>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</si>
  <si>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</si>
  <si>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</si>
  <si>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</si>
  <si>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</si>
  <si>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</si>
  <si>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</si>
  <si>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</si>
  <si>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</si>
  <si>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</si>
  <si>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</si>
  <si>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</si>
  <si>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</si>
  <si>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</si>
  <si>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</si>
  <si>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</si>
  <si>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</si>
  <si>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</si>
  <si>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</si>
  <si>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</si>
  <si>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</si>
  <si>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</si>
  <si>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</si>
  <si>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</si>
  <si>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</si>
  <si>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</si>
  <si>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</si>
  <si>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</si>
  <si>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</si>
  <si>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</si>
  <si>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</si>
  <si>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</si>
  <si>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</si>
  <si>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</si>
  <si>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</si>
  <si>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</si>
  <si>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</si>
  <si>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</si>
  <si>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</si>
  <si>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</si>
  <si>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</si>
  <si>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</si>
  <si>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</si>
  <si>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</si>
  <si>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</si>
  <si>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</si>
  <si>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</si>
  <si>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</si>
  <si>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</si>
  <si>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</si>
  <si>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</si>
  <si>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</si>
  <si>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</si>
  <si>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</si>
  <si>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</si>
  <si>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</si>
  <si>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</si>
  <si>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</si>
  <si>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</si>
  <si>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</si>
  <si>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</si>
  <si>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</si>
  <si>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</si>
  <si>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</si>
  <si>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</si>
  <si>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</si>
  <si>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</si>
  <si>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</si>
  <si>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</si>
  <si>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</si>
  <si>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</si>
  <si>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</si>
  <si>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</si>
  <si>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</si>
  <si>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</si>
  <si>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</si>
  <si>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</si>
  <si>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</si>
  <si>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</si>
  <si>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</si>
  <si>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</si>
  <si>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</si>
  <si>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</si>
  <si>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</si>
  <si>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</si>
  <si>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</si>
  <si>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</si>
  <si>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</si>
  <si>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</si>
  <si>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</si>
  <si>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</si>
  <si>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</si>
  <si>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</si>
  <si>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</si>
  <si>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</si>
  <si>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</si>
  <si>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</si>
  <si>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</si>
  <si>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</si>
  <si>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</si>
  <si>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</si>
  <si>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</si>
  <si>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</si>
  <si>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</si>
  <si>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</si>
  <si>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</si>
  <si>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</si>
  <si>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</si>
  <si>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</si>
  <si>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</si>
  <si>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</si>
  <si>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</si>
  <si>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</si>
  <si>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</si>
  <si>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</si>
  <si>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</si>
  <si>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</si>
  <si>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</si>
  <si>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</si>
  <si>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</si>
  <si>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</si>
  <si>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</si>
  <si>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</si>
  <si>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</si>
  <si>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</si>
  <si>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</si>
  <si>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</si>
  <si>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</si>
  <si>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</si>
  <si>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</si>
  <si>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</si>
  <si>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</si>
  <si>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</si>
  <si>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</si>
  <si>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</si>
  <si>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</si>
  <si>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</si>
  <si>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</si>
  <si>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</si>
  <si>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</si>
  <si>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</si>
  <si>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</si>
  <si>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</si>
  <si>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</si>
  <si>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</si>
  <si>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</si>
  <si>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</si>
  <si>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</si>
  <si>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</si>
  <si>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</si>
  <si>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</si>
  <si>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</si>
  <si>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</si>
  <si>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</si>
  <si>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</si>
  <si>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</si>
  <si>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</si>
  <si>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</si>
  <si>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</si>
  <si>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</si>
  <si>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</si>
  <si>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</si>
  <si>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</si>
  <si>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</si>
  <si>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</si>
  <si>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</si>
  <si>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</si>
  <si>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</si>
  <si>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</si>
  <si>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</si>
  <si>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</si>
  <si>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</si>
  <si>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</si>
  <si>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</si>
  <si>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</si>
  <si>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</si>
  <si>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</si>
  <si>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</si>
  <si>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</si>
  <si>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</si>
  <si>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</si>
  <si>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</si>
  <si>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</si>
  <si>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</si>
  <si>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</si>
  <si>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</si>
  <si>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</si>
  <si>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</si>
  <si>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</si>
  <si>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</si>
  <si>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</si>
  <si>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</si>
  <si>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</si>
  <si>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</si>
  <si>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</si>
  <si>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</si>
  <si>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</si>
  <si>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</si>
  <si>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</si>
  <si>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</si>
  <si>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</si>
  <si>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</si>
  <si>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</si>
  <si>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</si>
  <si>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</si>
  <si>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</si>
  <si>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</si>
  <si>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</si>
  <si>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</si>
  <si>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</si>
  <si>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</si>
  <si>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</si>
  <si>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</si>
  <si>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</si>
  <si>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</si>
  <si>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</si>
  <si>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</si>
  <si>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</si>
  <si>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</si>
  <si>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</si>
  <si>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</si>
  <si>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</si>
  <si>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</si>
  <si>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</si>
  <si>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</si>
  <si>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</si>
  <si>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</si>
  <si>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</si>
  <si>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</si>
  <si>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</si>
  <si>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</si>
  <si>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</si>
  <si>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</si>
  <si>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</si>
  <si>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</si>
  <si>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</si>
  <si>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</si>
  <si>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</si>
  <si>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</si>
  <si>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</si>
  <si>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</si>
  <si>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</si>
  <si>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</si>
  <si>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</si>
  <si>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</si>
  <si>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</si>
  <si>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</si>
  <si>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</si>
  <si>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</si>
  <si>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</si>
  <si>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</si>
  <si>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</si>
  <si>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</si>
  <si>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</si>
  <si>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</si>
  <si>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</si>
  <si>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</si>
  <si>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</si>
  <si>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</si>
  <si>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</si>
  <si>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</si>
  <si>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</si>
  <si>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</si>
  <si>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</si>
  <si>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</si>
  <si>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</si>
  <si>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</si>
  <si>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</si>
  <si>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</si>
  <si>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</si>
  <si>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</si>
  <si>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</si>
  <si>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</si>
  <si>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</si>
  <si>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</si>
  <si>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</si>
  <si>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</si>
  <si>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</si>
  <si>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</si>
  <si>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</si>
  <si>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</si>
  <si>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</si>
  <si>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</si>
  <si>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</si>
  <si>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</si>
  <si>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</si>
  <si>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</si>
  <si>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</si>
  <si>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</si>
  <si>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</si>
  <si>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</si>
  <si>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</si>
  <si>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</si>
  <si>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</si>
  <si>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</si>
  <si>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</si>
  <si>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</si>
  <si>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</si>
  <si>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</si>
  <si>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</si>
  <si>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</si>
  <si>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</si>
  <si>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</si>
  <si>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</si>
  <si>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</si>
  <si>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</si>
  <si>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</si>
  <si>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</si>
  <si>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</si>
  <si>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</si>
  <si>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</si>
  <si>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</si>
  <si>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</si>
  <si>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</si>
  <si>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</si>
  <si>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</si>
  <si>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</si>
  <si>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</si>
  <si>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</si>
  <si>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</si>
  <si>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</si>
  <si>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</si>
  <si>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</si>
  <si>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</si>
  <si>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</si>
  <si>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</si>
  <si>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</si>
  <si>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</si>
  <si>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</si>
  <si>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</si>
  <si>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</si>
  <si>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</si>
  <si>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</si>
  <si>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</si>
  <si>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</si>
  <si>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</si>
  <si>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</si>
  <si>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</si>
  <si>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</si>
  <si>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</si>
  <si>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</si>
  <si>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</si>
  <si>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</si>
  <si>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</si>
  <si>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</si>
  <si>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</si>
  <si>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</si>
  <si>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</si>
  <si>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</si>
  <si>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</si>
  <si>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</si>
  <si>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</si>
  <si>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</si>
  <si>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</si>
  <si>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</si>
  <si>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</si>
  <si>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</si>
  <si>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</si>
  <si>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</si>
  <si>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</si>
  <si>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</si>
  <si>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</si>
  <si>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</si>
  <si>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</si>
  <si>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</si>
  <si>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</si>
  <si>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</si>
  <si>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</si>
  <si>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</si>
  <si>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</si>
  <si>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</si>
  <si>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</si>
  <si>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</si>
  <si>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</si>
  <si>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</si>
  <si>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</si>
  <si>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</si>
  <si>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</si>
  <si>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</si>
  <si>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</si>
  <si>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</si>
  <si>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</si>
  <si>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</si>
  <si>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</si>
  <si>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</si>
  <si>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</si>
  <si>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</si>
  <si>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</si>
  <si>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</si>
  <si>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</si>
  <si>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</si>
  <si>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</si>
  <si>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</si>
  <si>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</si>
  <si>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</si>
  <si>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</si>
  <si>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</si>
  <si>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</si>
  <si>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</si>
  <si>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</si>
  <si>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</si>
  <si>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</si>
  <si>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</si>
  <si>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</si>
  <si>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</si>
  <si>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</si>
  <si>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</si>
  <si>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</si>
  <si>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</si>
  <si>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</si>
  <si>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</si>
  <si>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</si>
  <si>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</si>
  <si>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</si>
  <si>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</si>
  <si>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</si>
  <si>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</si>
  <si>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</si>
  <si>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</si>
  <si>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</si>
  <si>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</si>
  <si>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</si>
  <si>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</si>
  <si>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</si>
  <si>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</si>
  <si>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</si>
  <si>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</si>
  <si>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</si>
  <si>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</si>
  <si>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</si>
  <si>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</si>
  <si>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</si>
  <si>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</si>
  <si>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</si>
  <si>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</si>
  <si>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</si>
  <si>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</si>
  <si>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</si>
  <si>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</si>
  <si>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</si>
  <si>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</si>
  <si>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</si>
  <si>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</si>
  <si>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</si>
  <si>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</si>
  <si>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</si>
  <si>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</si>
  <si>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</si>
  <si>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</si>
  <si>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</si>
  <si>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</si>
  <si>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</si>
  <si>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</si>
  <si>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</si>
  <si>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</si>
  <si>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</si>
  <si>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</si>
  <si>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</si>
  <si>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</si>
  <si>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</si>
  <si>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</si>
  <si>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</si>
  <si>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</si>
  <si>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</si>
  <si>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</si>
  <si>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</si>
  <si>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</si>
  <si>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</si>
  <si>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</si>
  <si>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</si>
  <si>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</si>
  <si>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</si>
  <si>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</si>
  <si>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</si>
  <si>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</si>
  <si>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</si>
  <si>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</si>
  <si>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</si>
  <si>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</si>
  <si>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</si>
  <si>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</si>
  <si>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</si>
  <si>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</si>
  <si>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</si>
  <si>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</si>
  <si>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</si>
  <si>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</si>
  <si>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</si>
  <si>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</si>
  <si>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</si>
  <si>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</si>
  <si>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</si>
  <si>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</si>
  <si>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</si>
  <si>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</si>
  <si>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</si>
  <si>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</si>
  <si>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</si>
  <si>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</si>
  <si>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</si>
  <si>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</si>
  <si>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</si>
  <si>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</si>
  <si>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</si>
  <si>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</si>
  <si>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</si>
  <si>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</si>
  <si>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</si>
  <si>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</si>
  <si>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</si>
  <si>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</si>
  <si>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</si>
  <si>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</si>
  <si>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</si>
  <si>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</si>
  <si>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</si>
  <si>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</si>
  <si>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</si>
  <si>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</si>
  <si>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</si>
  <si>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</si>
  <si>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</si>
  <si>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</si>
  <si>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</si>
  <si>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</si>
  <si>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</si>
  <si>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</si>
  <si>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</si>
  <si>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</si>
  <si>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</si>
  <si>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</si>
  <si>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</si>
  <si>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</si>
  <si>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</si>
  <si>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</si>
  <si>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</si>
  <si>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</si>
  <si>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</si>
  <si>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</si>
  <si>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</si>
  <si>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</si>
  <si>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</si>
  <si>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</si>
  <si>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</si>
  <si>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</si>
  <si>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</si>
  <si>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</si>
  <si>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</si>
  <si>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</si>
  <si>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</si>
  <si>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</si>
  <si>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</si>
  <si>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</si>
  <si>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</si>
  <si>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</si>
  <si>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</si>
  <si>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</si>
  <si>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</si>
  <si>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</si>
  <si>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</si>
  <si>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</si>
  <si>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</si>
  <si>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</si>
  <si>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</si>
  <si>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</si>
  <si>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</si>
  <si>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</si>
  <si>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</si>
  <si>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</si>
  <si>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</si>
  <si>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</si>
  <si>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</si>
  <si>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</si>
  <si>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</si>
  <si>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</si>
  <si>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</si>
  <si>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</si>
  <si>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</si>
  <si>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</si>
  <si>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</si>
  <si>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</si>
  <si>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</si>
  <si>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</si>
  <si>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</si>
  <si>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</si>
  <si>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</si>
  <si>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</si>
  <si>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</si>
  <si>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</si>
  <si>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</si>
  <si>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</si>
  <si>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</si>
  <si>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</si>
  <si>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</si>
  <si>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</si>
  <si>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</si>
  <si>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</si>
  <si>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</si>
  <si>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</si>
  <si>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</si>
  <si>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</si>
  <si>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</si>
  <si>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</si>
  <si>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</si>
  <si>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</si>
  <si>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</si>
  <si>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</si>
  <si>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</si>
  <si>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</si>
  <si>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</si>
  <si>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</si>
  <si>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</si>
  <si>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</si>
  <si>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</si>
  <si>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</si>
  <si>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</si>
  <si>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</si>
  <si>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</si>
  <si>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</si>
  <si>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</si>
  <si>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</si>
  <si>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</si>
  <si>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</si>
  <si>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</si>
  <si>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</si>
  <si>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</si>
  <si>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</si>
  <si>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</si>
  <si>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</si>
  <si>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</si>
  <si>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</si>
  <si>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</si>
  <si>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</si>
  <si>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</si>
  <si>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</si>
  <si>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</si>
  <si>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</si>
  <si>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</si>
  <si>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</si>
  <si>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</si>
  <si>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</si>
  <si>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</si>
  <si>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</si>
  <si>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</si>
  <si>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</si>
  <si>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</si>
  <si>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</si>
  <si>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</si>
  <si>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</si>
  <si>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</si>
  <si>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</si>
  <si>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</si>
  <si>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</si>
  <si>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</si>
  <si>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</si>
  <si>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</si>
  <si>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</si>
  <si>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</si>
  <si>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</si>
  <si>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</si>
  <si>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</si>
  <si>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</si>
  <si>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</si>
  <si>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</si>
  <si>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</si>
  <si>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</si>
  <si>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</si>
  <si>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</si>
  <si>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</si>
  <si>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</si>
  <si>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</si>
  <si>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</si>
  <si>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</si>
  <si>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</si>
  <si>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</si>
  <si>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</si>
  <si>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</si>
  <si>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</si>
  <si>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</si>
  <si>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</si>
  <si>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</si>
  <si>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</si>
  <si>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</si>
  <si>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</si>
  <si>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</si>
  <si>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</si>
  <si>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</si>
  <si>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</si>
  <si>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</si>
  <si>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</si>
  <si>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</si>
  <si>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</si>
  <si>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</si>
  <si>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</si>
  <si>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</si>
  <si>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</si>
  <si>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</si>
  <si>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</si>
  <si>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</si>
  <si>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</si>
  <si>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</si>
  <si>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</si>
  <si>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</si>
  <si>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</si>
  <si>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</si>
  <si>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</si>
  <si>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</si>
  <si>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</si>
  <si>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</si>
  <si>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</si>
  <si>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</si>
  <si>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</si>
  <si>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</si>
  <si>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</si>
  <si>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</si>
  <si>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</si>
  <si>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</si>
  <si>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</si>
  <si>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</si>
  <si>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</si>
  <si>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</si>
  <si>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</si>
  <si>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</si>
  <si>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</si>
  <si>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</si>
  <si>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</si>
  <si>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</si>
  <si>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</si>
  <si>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</si>
  <si>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</si>
  <si>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</si>
  <si>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</si>
  <si>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</si>
  <si>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</si>
  <si>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</si>
  <si>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</si>
  <si>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</si>
  <si>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</si>
  <si>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</si>
  <si>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</si>
  <si>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</si>
  <si>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</si>
  <si>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</si>
  <si>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</si>
  <si>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</si>
  <si>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</si>
  <si>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</si>
  <si>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</si>
  <si>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</si>
  <si>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</si>
  <si>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</si>
  <si>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</si>
  <si>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</si>
  <si>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</si>
  <si>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</si>
  <si>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</si>
  <si>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</si>
  <si>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</si>
  <si>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</si>
  <si>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</si>
  <si>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</si>
  <si>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</si>
  <si>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</si>
  <si>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</si>
  <si>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</si>
  <si>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</si>
  <si>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</si>
  <si>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</si>
  <si>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</si>
  <si>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</si>
  <si>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</si>
  <si>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</si>
  <si>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</si>
  <si>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</si>
  <si>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</si>
  <si>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</si>
  <si>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</si>
  <si>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</si>
  <si>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</si>
  <si>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</si>
  <si>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</si>
  <si>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</si>
  <si>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</si>
  <si>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</si>
  <si>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</si>
  <si>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</si>
  <si>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</si>
  <si>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</si>
  <si>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</si>
  <si>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</si>
  <si>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</si>
  <si>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</si>
  <si>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</si>
  <si>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</si>
  <si>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</si>
  <si>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</si>
  <si>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</si>
  <si>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</si>
  <si>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</si>
  <si>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</si>
  <si>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</si>
  <si>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</si>
  <si>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</si>
  <si>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</si>
  <si>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</si>
  <si>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</si>
  <si>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</si>
  <si>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</si>
  <si>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</si>
  <si>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</si>
  <si>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</si>
  <si>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</si>
  <si>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</si>
  <si>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</si>
  <si>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</si>
  <si>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</si>
  <si>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</si>
  <si>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</si>
  <si>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</si>
  <si>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</si>
  <si>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</si>
  <si>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</si>
  <si>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</si>
  <si>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</si>
  <si>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</si>
  <si>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</si>
  <si>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</si>
  <si>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</si>
  <si>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</si>
  <si>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</si>
  <si>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</si>
  <si>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</si>
  <si>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</si>
  <si>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</si>
  <si>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</si>
  <si>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</si>
  <si>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</si>
  <si>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</si>
  <si>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</si>
  <si>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</si>
  <si>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</si>
  <si>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</si>
  <si>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</si>
  <si>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</si>
  <si>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</si>
  <si>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</si>
  <si>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</si>
  <si>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</si>
  <si>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</si>
  <si>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</si>
  <si>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</si>
  <si>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</si>
  <si>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</si>
  <si>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</si>
  <si>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</si>
  <si>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</si>
  <si>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</si>
  <si>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</si>
  <si>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</si>
  <si>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</si>
  <si>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</si>
  <si>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</si>
  <si>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</si>
  <si>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</si>
  <si>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</si>
  <si>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</si>
  <si>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</si>
  <si>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</si>
  <si>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</si>
  <si>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</si>
  <si>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</si>
  <si>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</si>
  <si>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</si>
  <si>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</si>
  <si>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</si>
  <si>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</si>
  <si>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</si>
  <si>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</si>
  <si>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</si>
  <si>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</si>
  <si>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</si>
  <si>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</si>
  <si>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</si>
  <si>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</si>
  <si>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</si>
  <si>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</si>
  <si>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</si>
  <si>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</si>
  <si>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</si>
  <si>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</si>
  <si>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</si>
  <si>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</si>
  <si>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</si>
  <si>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</si>
  <si>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</si>
  <si>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</si>
  <si>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</si>
  <si>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</si>
  <si>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</si>
  <si>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</si>
  <si>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</si>
  <si>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</si>
  <si>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</si>
  <si>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</si>
  <si>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</si>
  <si>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</si>
  <si>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</si>
  <si>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</si>
  <si>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</si>
  <si>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</si>
  <si>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</si>
  <si>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</si>
  <si>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</si>
  <si>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</si>
  <si>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</si>
  <si>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</si>
  <si>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</si>
  <si>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</si>
  <si>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</si>
  <si>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</si>
  <si>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</si>
  <si>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</si>
  <si>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</si>
  <si>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</si>
  <si>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</si>
  <si>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</si>
  <si>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</si>
  <si>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</si>
  <si>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</si>
  <si>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</si>
  <si>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</si>
  <si>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</si>
  <si>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</si>
  <si>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</si>
  <si>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</si>
  <si>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</si>
  <si>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</si>
  <si>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</si>
  <si>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</si>
  <si>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</si>
  <si>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</si>
  <si>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</si>
  <si>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</si>
  <si>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</si>
  <si>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</si>
  <si>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</si>
  <si>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</si>
  <si>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</si>
  <si>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</si>
  <si>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</si>
  <si>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</si>
  <si>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</si>
  <si>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</si>
  <si>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</si>
  <si>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</si>
  <si>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</si>
  <si>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</si>
  <si>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</si>
  <si>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</si>
  <si>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</si>
  <si>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</si>
  <si>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</si>
  <si>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</si>
  <si>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</si>
  <si>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</si>
  <si>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</si>
  <si>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</si>
  <si>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</si>
  <si>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</si>
  <si>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</si>
  <si>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</si>
  <si>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</si>
  <si>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</si>
  <si>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</si>
  <si>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</si>
  <si>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</si>
  <si>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</si>
  <si>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</si>
  <si>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</si>
  <si>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</si>
  <si>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</si>
  <si>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</si>
  <si>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</si>
  <si>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</si>
  <si>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</si>
  <si>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</si>
  <si>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</si>
  <si>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</si>
  <si>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</si>
  <si>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</si>
  <si>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</si>
  <si>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</si>
  <si>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</si>
  <si>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</si>
  <si>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</si>
  <si>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</si>
  <si>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</si>
  <si>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</si>
  <si>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</si>
  <si>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</si>
  <si>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</si>
  <si>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</si>
  <si>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</si>
  <si>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</si>
  <si>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</si>
  <si>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</si>
  <si>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</si>
  <si>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</si>
  <si>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</si>
  <si>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</si>
  <si>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</si>
  <si>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</si>
  <si>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</si>
  <si>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</si>
  <si>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</si>
  <si>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</si>
  <si>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</si>
  <si>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</si>
  <si>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</si>
  <si>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</si>
  <si>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</si>
  <si>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</si>
  <si>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</si>
  <si>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</si>
  <si>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</si>
  <si>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</si>
  <si>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</si>
  <si>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</si>
  <si>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</si>
  <si>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</si>
  <si>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</si>
  <si>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</si>
  <si>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</si>
  <si>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</si>
  <si>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</si>
  <si>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</si>
  <si>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</si>
  <si>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</si>
  <si>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</si>
  <si>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</si>
  <si>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</si>
  <si>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</si>
  <si>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</si>
  <si>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</si>
  <si>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</si>
  <si>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</si>
  <si>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</si>
  <si>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</si>
  <si>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</si>
  <si>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</si>
  <si>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</si>
  <si>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</si>
  <si>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</si>
  <si>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</si>
  <si>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</si>
  <si>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</si>
  <si>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</si>
  <si>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</si>
  <si>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</si>
  <si>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</si>
  <si>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</si>
  <si>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</si>
  <si>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</si>
  <si>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</si>
  <si>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</si>
  <si>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</si>
  <si>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</si>
  <si>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</si>
  <si>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</si>
  <si>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</si>
  <si>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</si>
  <si>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</si>
  <si>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</si>
  <si>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</si>
  <si>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</si>
  <si>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</si>
  <si>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</si>
  <si>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</si>
  <si>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</si>
  <si>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</si>
  <si>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</si>
  <si>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</si>
  <si>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</si>
  <si>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</si>
  <si>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</si>
  <si>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</si>
  <si>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</si>
  <si>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</si>
  <si>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</si>
  <si>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</si>
  <si>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</si>
  <si>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</si>
  <si>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</si>
  <si>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</si>
  <si>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</si>
  <si>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</si>
  <si>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</si>
  <si>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</si>
  <si>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</si>
  <si>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</si>
  <si>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</si>
  <si>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</si>
  <si>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</si>
  <si>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</si>
  <si>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</si>
  <si>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</si>
  <si>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</si>
  <si>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</si>
  <si>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</si>
  <si>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</si>
  <si>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</si>
  <si>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</si>
  <si>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</si>
  <si>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</si>
  <si>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</si>
  <si>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</si>
  <si>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</si>
  <si>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</si>
  <si>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</si>
  <si>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</si>
  <si>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</si>
  <si>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</si>
  <si>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</si>
  <si>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</si>
  <si>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</si>
  <si>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</si>
  <si>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</si>
  <si>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</si>
  <si>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</si>
  <si>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</si>
  <si>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</si>
  <si>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</si>
  <si>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</si>
  <si>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</si>
  <si>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</si>
  <si>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</si>
  <si>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</si>
  <si>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</si>
  <si>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</si>
  <si>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</si>
  <si>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</si>
  <si>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</si>
  <si>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</si>
  <si>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</si>
  <si>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</si>
  <si>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</si>
  <si>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</si>
  <si>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</si>
  <si>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</si>
  <si>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</si>
  <si>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</si>
  <si>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</si>
  <si>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</si>
  <si>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</si>
  <si>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</si>
  <si>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</si>
  <si>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</si>
  <si>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</si>
  <si>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</si>
  <si>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</si>
  <si>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</si>
  <si>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</si>
  <si>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</si>
  <si>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</si>
  <si>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</si>
  <si>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</si>
  <si>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</si>
  <si>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</si>
  <si>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</si>
  <si>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</si>
  <si>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</si>
  <si>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</si>
  <si>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</si>
  <si>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</si>
  <si>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</si>
  <si>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</si>
  <si>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</si>
  <si>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</si>
  <si>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</si>
  <si>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</si>
  <si>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</si>
  <si>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</si>
  <si>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</si>
  <si>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</si>
  <si>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</si>
  <si>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</si>
  <si>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</si>
  <si>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</si>
  <si>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</si>
  <si>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</si>
  <si>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</si>
  <si>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</si>
  <si>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</si>
  <si>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</si>
  <si>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</si>
  <si>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</si>
  <si>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</si>
  <si>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</si>
  <si>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</si>
  <si>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</si>
  <si>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</si>
  <si>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</si>
  <si>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</si>
  <si>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</si>
  <si>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</si>
  <si>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</si>
  <si>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</si>
  <si>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</si>
  <si>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</si>
  <si>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</si>
  <si>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</si>
  <si>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</si>
  <si>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</si>
  <si>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</si>
  <si>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</si>
  <si>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</si>
  <si>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</si>
  <si>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</si>
  <si>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</si>
  <si>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</si>
  <si>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</si>
  <si>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</si>
  <si>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</si>
  <si>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</si>
  <si>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</si>
  <si>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</si>
  <si>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</si>
  <si>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</si>
  <si>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</si>
  <si>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</si>
  <si>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</si>
  <si>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</si>
  <si>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</si>
  <si>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</si>
  <si>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</si>
  <si>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</si>
  <si>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</si>
  <si>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</si>
  <si>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</si>
  <si>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</si>
  <si>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</si>
  <si>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</si>
  <si>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</si>
  <si>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</si>
  <si>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</si>
  <si>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</si>
  <si>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</si>
  <si>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</si>
  <si>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</si>
  <si>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</si>
  <si>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</si>
  <si>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</si>
  <si>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</si>
  <si>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</si>
  <si>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</si>
  <si>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</si>
  <si>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</si>
  <si>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</si>
  <si>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</si>
  <si>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</si>
  <si>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</si>
  <si>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</si>
  <si>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</si>
  <si>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</si>
  <si>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</si>
  <si>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</si>
  <si>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</si>
  <si>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</si>
  <si>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</si>
  <si>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</si>
  <si>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</si>
  <si>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</si>
  <si>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</si>
  <si>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</si>
  <si>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</si>
  <si>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</si>
  <si>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</si>
  <si>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</si>
  <si>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</si>
  <si>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</si>
  <si>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</si>
  <si>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</si>
  <si>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</si>
  <si>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</si>
  <si>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</si>
  <si>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</si>
  <si>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</si>
  <si>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</si>
  <si>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</si>
  <si>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</si>
  <si>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</si>
  <si>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</si>
  <si>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</si>
  <si>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</si>
  <si>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</si>
  <si>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</si>
  <si>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</si>
  <si>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</si>
  <si>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</si>
  <si>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</si>
  <si>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</si>
  <si>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</si>
  <si>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</si>
  <si>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</si>
  <si>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</si>
  <si>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</si>
  <si>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</si>
  <si>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</si>
  <si>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</si>
  <si>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</si>
  <si>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</si>
  <si>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</si>
  <si>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</si>
  <si>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</si>
  <si>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</si>
  <si>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</si>
  <si>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</si>
  <si>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</si>
  <si>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</si>
  <si>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</si>
  <si>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</si>
  <si>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</si>
  <si>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</si>
  <si>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</si>
  <si>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</si>
  <si>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</si>
  <si>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</si>
  <si>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</si>
  <si>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</si>
  <si>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</si>
  <si>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</si>
  <si>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</si>
  <si>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</si>
  <si>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</si>
  <si>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</si>
  <si>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</si>
  <si>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</si>
  <si>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</si>
  <si>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</si>
  <si>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</si>
  <si>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</si>
  <si>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</si>
  <si>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</si>
  <si>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</si>
  <si>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</si>
  <si>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</si>
  <si>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</si>
  <si>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</si>
  <si>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</si>
  <si>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</si>
  <si>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</si>
  <si>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</si>
  <si>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</si>
  <si>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</si>
  <si>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</si>
  <si>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</si>
  <si>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</si>
  <si>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</si>
  <si>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</si>
  <si>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</si>
  <si>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</si>
  <si>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</si>
  <si>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</si>
  <si>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</si>
  <si>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</si>
  <si>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</si>
  <si>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</si>
  <si>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</si>
  <si>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</si>
  <si>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</si>
  <si>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</si>
  <si>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</si>
  <si>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</si>
  <si>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</si>
  <si>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</si>
  <si>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</si>
  <si>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</si>
  <si>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</si>
  <si>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</si>
  <si>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</si>
  <si>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</si>
  <si>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</si>
  <si>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</si>
  <si>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</si>
  <si>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</si>
  <si>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</si>
  <si>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</si>
  <si>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</si>
  <si>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</si>
  <si>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</si>
  <si>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</si>
  <si>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</si>
  <si>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</si>
  <si>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</si>
  <si>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</si>
  <si>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</si>
  <si>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</si>
  <si>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</si>
  <si>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</si>
  <si>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</si>
  <si>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</si>
  <si>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</si>
  <si>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</si>
  <si>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</si>
  <si>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</si>
  <si>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</si>
  <si>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</si>
  <si>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</si>
  <si>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</si>
  <si>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</si>
  <si>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</si>
  <si>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</si>
  <si>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</si>
  <si>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</si>
  <si>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</si>
  <si>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</si>
  <si>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</si>
  <si>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</si>
  <si>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</si>
  <si>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</si>
  <si>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</si>
  <si>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</si>
  <si>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</si>
  <si>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</si>
  <si>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</si>
  <si>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</si>
  <si>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</si>
  <si>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</si>
  <si>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</si>
  <si>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</si>
  <si>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</si>
  <si>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</si>
  <si>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</si>
  <si>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</si>
  <si>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</si>
  <si>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</si>
  <si>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</si>
  <si>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</si>
  <si>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</si>
  <si>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</si>
  <si>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</si>
  <si>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</si>
  <si>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</si>
  <si>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</si>
  <si>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</si>
  <si>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</si>
  <si>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</si>
  <si>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</si>
  <si>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</si>
  <si>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</si>
  <si>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</si>
  <si>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</si>
  <si>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</si>
  <si>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</si>
  <si>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</si>
  <si>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</si>
  <si>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</si>
  <si>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</si>
  <si>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</si>
  <si>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</si>
  <si>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</si>
  <si>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</si>
  <si>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</si>
  <si>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</si>
  <si>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</si>
  <si>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</si>
  <si>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</si>
  <si>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</si>
  <si>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</si>
  <si>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</si>
  <si>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</si>
  <si>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</si>
  <si>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</si>
  <si>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</si>
  <si>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</si>
  <si>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</si>
  <si>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</si>
  <si>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</si>
  <si>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</si>
  <si>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</si>
  <si>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</si>
  <si>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</si>
  <si>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</si>
  <si>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</si>
  <si>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</si>
  <si>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</si>
  <si>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</si>
  <si>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</si>
  <si>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</si>
  <si>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</si>
  <si>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</si>
  <si>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</si>
  <si>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</si>
  <si>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</si>
  <si>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</si>
  <si>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</si>
  <si>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</si>
  <si>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</si>
  <si>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</si>
  <si>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</si>
  <si>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</si>
  <si>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</si>
  <si>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</si>
  <si>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</si>
  <si>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</si>
  <si>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</si>
  <si>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</si>
  <si>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</si>
  <si>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</si>
  <si>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</si>
  <si>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</si>
  <si>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</si>
  <si>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</si>
  <si>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</si>
  <si>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</si>
  <si>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</si>
  <si>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</si>
  <si>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</si>
  <si>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</si>
  <si>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</si>
  <si>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</si>
  <si>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</si>
  <si>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</si>
  <si>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</si>
  <si>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</si>
  <si>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</si>
  <si>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</si>
  <si>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</si>
  <si>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</si>
  <si>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</si>
  <si>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</si>
  <si>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</si>
  <si>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</si>
  <si>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</si>
  <si>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</si>
  <si>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</si>
  <si>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</si>
  <si>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</si>
  <si>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</si>
  <si>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</si>
  <si>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</si>
  <si>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</si>
  <si>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</si>
  <si>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</si>
  <si>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</si>
  <si>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</si>
  <si>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</si>
  <si>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</si>
  <si>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</si>
  <si>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</si>
  <si>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</si>
  <si>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</si>
  <si>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</si>
  <si>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</si>
  <si>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</si>
  <si>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</si>
  <si>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</si>
  <si>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</si>
  <si>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</si>
  <si>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</si>
  <si>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</si>
  <si>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</si>
  <si>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</si>
  <si>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</si>
  <si>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</si>
  <si>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</si>
  <si>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</si>
  <si>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</si>
  <si>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</si>
  <si>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</si>
  <si>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</si>
  <si>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</si>
  <si>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</si>
  <si>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</si>
  <si>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</si>
  <si>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</si>
  <si>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</si>
  <si>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</si>
  <si>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</si>
  <si>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</si>
  <si>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</si>
  <si>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</si>
  <si>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</si>
  <si>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</si>
  <si>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</si>
  <si>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</si>
  <si>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</si>
  <si>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</si>
  <si>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</si>
  <si>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</si>
  <si>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</si>
  <si>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</si>
  <si>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</si>
  <si>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</si>
  <si>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</si>
  <si>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</si>
  <si>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</si>
  <si>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</si>
  <si>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</si>
  <si>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</si>
  <si>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</si>
  <si>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</si>
  <si>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</si>
  <si>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</si>
  <si>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</si>
  <si>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</si>
  <si>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</si>
  <si>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</si>
  <si>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</si>
  <si>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</si>
  <si>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</si>
  <si>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</si>
  <si>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</si>
  <si>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</si>
  <si>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</si>
  <si>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</si>
  <si>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</si>
  <si>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</si>
  <si>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</si>
  <si>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</si>
  <si>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</si>
  <si>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</si>
  <si>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</si>
  <si>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</si>
  <si>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</si>
  <si>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</si>
  <si>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</si>
  <si>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</si>
  <si>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</si>
  <si>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</si>
  <si>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</si>
  <si>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</si>
  <si>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</si>
  <si>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</si>
  <si>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</si>
  <si>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</si>
  <si>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</si>
  <si>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</si>
  <si>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</si>
  <si>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</si>
  <si>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</si>
  <si>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</si>
  <si>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</si>
  <si>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</si>
  <si>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</si>
  <si>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</si>
  <si>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</si>
  <si>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</si>
  <si>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</si>
  <si>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</si>
  <si>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</si>
  <si>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</si>
  <si>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</si>
  <si>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</si>
  <si>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</si>
  <si>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</si>
  <si>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</si>
  <si>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</si>
  <si>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</si>
  <si>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</si>
  <si>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</si>
  <si>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</si>
  <si>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</si>
  <si>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</si>
  <si>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</si>
  <si>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</si>
  <si>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</si>
  <si>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</si>
  <si>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</si>
  <si>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</si>
  <si>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</si>
  <si>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</si>
  <si>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</si>
  <si>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</si>
  <si>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</si>
  <si>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</si>
  <si>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</si>
  <si>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</si>
  <si>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</si>
  <si>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</si>
  <si>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</si>
  <si>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</si>
  <si>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</si>
  <si>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</si>
  <si>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</si>
  <si>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</si>
  <si>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</si>
  <si>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</si>
  <si>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</si>
  <si>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</si>
  <si>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</si>
  <si>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</si>
  <si>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</si>
  <si>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</si>
  <si>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</si>
  <si>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</si>
  <si>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</si>
  <si>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</si>
  <si>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</si>
  <si>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</si>
  <si>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</si>
  <si>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</si>
  <si>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</si>
  <si>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</si>
  <si>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</si>
  <si>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</si>
  <si>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</si>
  <si>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</si>
  <si>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</si>
  <si>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</si>
  <si>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</si>
  <si>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</si>
  <si>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</si>
  <si>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</si>
  <si>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</si>
  <si>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</si>
  <si>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</si>
  <si>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</si>
  <si>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</si>
  <si>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</si>
  <si>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</si>
  <si>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</si>
  <si>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</si>
  <si>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</si>
  <si>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</si>
  <si>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</si>
  <si>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</si>
  <si>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</si>
  <si>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</si>
  <si>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</si>
  <si>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</si>
  <si>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</si>
  <si>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</si>
  <si>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</si>
  <si>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</si>
  <si>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</si>
  <si>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</si>
  <si>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</si>
  <si>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</si>
  <si>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</si>
  <si>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</si>
  <si>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</si>
  <si>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</si>
  <si>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</si>
  <si>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</si>
  <si>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</si>
  <si>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</si>
  <si>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</si>
  <si>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</si>
  <si>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</si>
  <si>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</si>
  <si>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</si>
  <si>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</si>
  <si>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</si>
  <si>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</si>
  <si>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</si>
  <si>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</si>
  <si>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</si>
  <si>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</si>
  <si>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</si>
  <si>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</si>
  <si>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</si>
  <si>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</si>
  <si>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</si>
  <si>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</si>
  <si>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</si>
  <si>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</si>
  <si>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</si>
  <si>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</si>
  <si>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</si>
  <si>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</si>
  <si>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</si>
  <si>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</si>
  <si>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</si>
  <si>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</si>
  <si>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</si>
  <si>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</si>
  <si>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</si>
  <si>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</si>
  <si>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</si>
  <si>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</si>
  <si>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</si>
  <si>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</si>
  <si>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</si>
  <si>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</si>
  <si>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</si>
  <si>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</si>
  <si>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</si>
  <si>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</si>
  <si>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</si>
  <si>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</si>
  <si>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</si>
  <si>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</si>
  <si>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</si>
  <si>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</si>
  <si>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</si>
  <si>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</si>
  <si>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</si>
  <si>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</si>
  <si>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</si>
  <si>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</si>
  <si>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</si>
  <si>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</si>
  <si>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</si>
  <si>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</si>
  <si>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</si>
  <si>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</si>
  <si>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</si>
  <si>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</si>
  <si>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</si>
  <si>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</si>
  <si>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</si>
  <si>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</si>
  <si>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</si>
  <si>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</si>
  <si>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</si>
  <si>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</si>
  <si>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</si>
  <si>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</si>
  <si>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</si>
  <si>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</si>
  <si>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</si>
  <si>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</si>
  <si>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</si>
  <si>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</si>
  <si>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</si>
  <si>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</si>
  <si>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</si>
  <si>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</si>
  <si>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</si>
  <si>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</si>
  <si>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</si>
  <si>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</si>
  <si>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</si>
  <si>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</si>
  <si>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</si>
  <si>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</si>
  <si>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</si>
  <si>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</si>
  <si>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</si>
  <si>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</si>
  <si>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</si>
  <si>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</si>
  <si>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</si>
  <si>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</si>
  <si>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</si>
  <si>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</si>
  <si>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</si>
  <si>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</si>
  <si>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</si>
  <si>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</si>
  <si>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</si>
  <si>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</si>
  <si>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</si>
  <si>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</si>
  <si>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</si>
  <si>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</si>
  <si>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</si>
  <si>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</si>
  <si>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</si>
  <si>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</si>
  <si>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</si>
  <si>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</si>
  <si>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</si>
  <si>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</si>
  <si>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</si>
  <si>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</si>
  <si>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</si>
  <si>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</si>
  <si>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</si>
  <si>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</si>
  <si>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</si>
  <si>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</si>
  <si>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</si>
  <si>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</si>
  <si>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</si>
  <si>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</si>
  <si>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</si>
  <si>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</si>
  <si>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</si>
  <si>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</si>
  <si>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</si>
  <si>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</si>
  <si>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</si>
  <si>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</si>
  <si>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</si>
  <si>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</si>
  <si>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</si>
  <si>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</si>
  <si>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</si>
  <si>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</si>
  <si>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</si>
  <si>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</si>
  <si>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</si>
  <si>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</si>
  <si>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</si>
  <si>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</si>
  <si>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</si>
  <si>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</si>
  <si>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</si>
  <si>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</si>
  <si>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</si>
  <si>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</si>
  <si>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</si>
  <si>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</si>
  <si>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</si>
  <si>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</si>
  <si>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</si>
  <si>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</si>
  <si>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</si>
  <si>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</si>
  <si>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</si>
  <si>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</si>
  <si>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</si>
  <si>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</si>
  <si>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</si>
  <si>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</si>
  <si>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</si>
  <si>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</si>
  <si>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</si>
  <si>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</si>
  <si>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</si>
  <si>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</si>
  <si>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</si>
  <si>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</si>
  <si>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</si>
  <si>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</si>
  <si>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</si>
  <si>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</si>
  <si>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</si>
  <si>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</si>
  <si>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</si>
  <si>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</si>
  <si>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</si>
  <si>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</si>
  <si>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</si>
  <si>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</si>
  <si>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</si>
  <si>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</si>
  <si>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</si>
  <si>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</si>
  <si>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</si>
  <si>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</si>
  <si>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</si>
  <si>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</si>
  <si>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</si>
  <si>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</si>
  <si>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</si>
  <si>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</si>
  <si>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</si>
  <si>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</si>
  <si>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</si>
  <si>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</si>
  <si>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</si>
  <si>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</si>
  <si>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</si>
  <si>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</si>
  <si>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</si>
  <si>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</si>
  <si>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</si>
  <si>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</si>
  <si>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</si>
  <si>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</si>
  <si>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</si>
  <si>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</si>
  <si>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</si>
  <si>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</si>
  <si>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</si>
  <si>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</si>
  <si>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</si>
  <si>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</si>
  <si>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</si>
  <si>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</si>
  <si>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</si>
  <si>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</si>
  <si>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</si>
  <si>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</si>
  <si>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</si>
  <si>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</si>
  <si>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</si>
  <si>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</si>
  <si>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</si>
  <si>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</si>
  <si>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</si>
  <si>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</si>
  <si>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</si>
  <si>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</si>
  <si>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</si>
  <si>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</si>
  <si>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</si>
  <si>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</si>
  <si>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</si>
  <si>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</si>
  <si>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</si>
  <si>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</si>
  <si>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</si>
  <si>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</si>
  <si>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</si>
  <si>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</si>
  <si>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</si>
  <si>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</si>
  <si>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</si>
  <si>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</si>
  <si>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</si>
  <si>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</si>
  <si>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</si>
  <si>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</si>
  <si>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</si>
  <si>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</si>
  <si>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</si>
  <si>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</si>
  <si>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</si>
  <si>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</si>
  <si>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</si>
  <si>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</si>
  <si>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</si>
  <si>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</si>
  <si>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</si>
  <si>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</si>
  <si>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</si>
  <si>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</si>
  <si>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</si>
  <si>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</si>
  <si>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</si>
  <si>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</si>
  <si>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</si>
  <si>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</si>
  <si>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</si>
  <si>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</si>
  <si>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</si>
  <si>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</si>
  <si>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</si>
  <si>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</si>
  <si>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</si>
  <si>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</si>
  <si>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</si>
  <si>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</si>
  <si>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</si>
  <si>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</si>
  <si>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</si>
  <si>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</si>
  <si>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</si>
  <si>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</si>
  <si>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</si>
  <si>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</si>
  <si>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</si>
  <si>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</si>
  <si>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</si>
  <si>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</si>
  <si>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</si>
  <si>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</si>
  <si>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</si>
  <si>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</si>
  <si>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</si>
  <si>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</si>
  <si>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</si>
  <si>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</si>
  <si>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</si>
  <si>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</si>
  <si>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</si>
  <si>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</si>
  <si>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</si>
  <si>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</si>
  <si>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</si>
  <si>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</si>
  <si>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</si>
  <si>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</si>
  <si>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</si>
  <si>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</si>
  <si>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</si>
  <si>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</si>
  <si>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</si>
  <si>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</si>
  <si>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</si>
  <si>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</si>
  <si>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</si>
  <si>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</si>
  <si>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</si>
  <si>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</si>
  <si>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</si>
  <si>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</si>
  <si>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</si>
  <si>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</si>
  <si>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</si>
  <si>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</si>
  <si>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</si>
  <si>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</si>
  <si>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</si>
  <si>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</si>
  <si>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</si>
  <si>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</si>
  <si>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</si>
  <si>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</si>
  <si>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</si>
  <si>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</si>
  <si>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</si>
  <si>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</si>
  <si>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</si>
  <si>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</si>
  <si>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</si>
  <si>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</si>
  <si>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</si>
  <si>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</si>
  <si>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</si>
  <si>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</si>
  <si>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</si>
  <si>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</si>
  <si>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</si>
  <si>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</si>
  <si>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</si>
  <si>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</si>
  <si>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</si>
  <si>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</si>
  <si>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</si>
  <si>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</si>
  <si>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</si>
  <si>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</si>
  <si>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</si>
  <si>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</si>
  <si>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</si>
  <si>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</si>
  <si>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</si>
  <si>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</si>
  <si>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</si>
  <si>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</si>
  <si>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</si>
  <si>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</si>
  <si>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</si>
  <si>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</si>
  <si>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</si>
  <si>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</si>
  <si>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</si>
  <si>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</si>
  <si>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</si>
  <si>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</si>
  <si>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</si>
  <si>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</si>
  <si>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</si>
  <si>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</si>
  <si>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</si>
  <si>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</si>
  <si>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</si>
  <si>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</si>
  <si>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</si>
  <si>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</si>
  <si>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</si>
  <si>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</si>
  <si>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</si>
  <si>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</si>
  <si>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</si>
  <si>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</si>
  <si>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</si>
  <si>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</si>
  <si>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</si>
  <si>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</si>
  <si>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</si>
  <si>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</si>
  <si>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</si>
  <si>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</si>
  <si>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</si>
  <si>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</si>
  <si>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</si>
  <si>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</si>
  <si>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</si>
  <si>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</si>
  <si>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</si>
  <si>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</si>
  <si>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</si>
  <si>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</si>
  <si>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</si>
  <si>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</si>
  <si>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</si>
  <si>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</si>
  <si>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</si>
  <si>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</si>
  <si>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</si>
  <si>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</si>
  <si>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</si>
  <si>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</si>
  <si>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</si>
  <si>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</si>
  <si>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</si>
  <si>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</si>
  <si>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</si>
  <si>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</si>
  <si>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</si>
  <si>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</si>
  <si>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</si>
  <si>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</si>
  <si>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</si>
  <si>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</si>
  <si>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</si>
  <si>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</si>
  <si>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</si>
  <si>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</si>
  <si>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</si>
  <si>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</si>
  <si>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</si>
  <si>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</si>
  <si>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</si>
  <si>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</si>
  <si>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</si>
  <si>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</si>
  <si>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</si>
  <si>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</si>
  <si>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</si>
  <si>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</si>
  <si>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</si>
  <si>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</si>
  <si>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</si>
  <si>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</si>
  <si>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</si>
  <si>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</si>
  <si>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</si>
  <si>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</si>
  <si>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</si>
  <si>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</si>
  <si>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</si>
  <si>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</si>
  <si>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</si>
  <si>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</si>
  <si>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</si>
  <si>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</si>
  <si>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</si>
  <si>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</si>
  <si>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</si>
  <si>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</si>
  <si>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</si>
  <si>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</si>
  <si>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</si>
  <si>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</si>
  <si>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</si>
  <si>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</si>
  <si>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</si>
  <si>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</si>
  <si>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</si>
  <si>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</si>
  <si>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</si>
  <si>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</si>
  <si>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</si>
  <si>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</si>
  <si>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</si>
  <si>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</si>
  <si>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</si>
  <si>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</si>
  <si>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</si>
  <si>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</si>
  <si>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</si>
  <si>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</si>
  <si>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</si>
  <si>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</si>
  <si>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</si>
  <si>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</si>
  <si>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</si>
  <si>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</si>
  <si>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</si>
  <si>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</si>
  <si>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</si>
  <si>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</si>
  <si>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</si>
  <si>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</si>
  <si>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</si>
  <si>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</si>
  <si>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</si>
  <si>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</si>
  <si>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</si>
  <si>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</si>
  <si>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</si>
  <si>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</si>
  <si>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</si>
  <si>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</si>
  <si>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</si>
  <si>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</si>
  <si>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</si>
  <si>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</si>
  <si>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</si>
  <si>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</si>
  <si>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</si>
  <si>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</si>
  <si>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</si>
  <si>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</si>
  <si>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</si>
  <si>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</si>
  <si>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</si>
  <si>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</si>
  <si>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</si>
  <si>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</si>
  <si>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</si>
  <si>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</si>
  <si>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</si>
  <si>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</si>
  <si>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</si>
  <si>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</si>
  <si>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</si>
  <si>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</si>
  <si>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</si>
  <si>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</si>
  <si>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</si>
  <si>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</si>
  <si>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</si>
  <si>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</si>
  <si>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</si>
  <si>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</si>
  <si>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</si>
  <si>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</si>
  <si>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</si>
  <si>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</si>
  <si>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</si>
  <si>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</si>
  <si>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</si>
  <si>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</si>
  <si>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</si>
  <si>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</si>
  <si>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</si>
  <si>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</si>
  <si>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</si>
  <si>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</si>
  <si>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</si>
  <si>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</si>
  <si>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</si>
  <si>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</si>
  <si>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</si>
  <si>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</si>
  <si>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</si>
  <si>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</si>
  <si>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</si>
  <si>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</si>
  <si>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</si>
  <si>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</si>
  <si>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</si>
  <si>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</si>
  <si>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</si>
  <si>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</si>
  <si>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</si>
  <si>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</si>
  <si>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</si>
  <si>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</si>
  <si>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</si>
  <si>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</si>
  <si>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</si>
  <si>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</si>
  <si>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</si>
  <si>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</si>
  <si>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</si>
  <si>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</si>
  <si>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</si>
  <si>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</si>
  <si>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</si>
  <si>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</si>
  <si>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</si>
  <si>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</si>
  <si>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</si>
  <si>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</si>
  <si>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</si>
  <si>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</si>
  <si>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</si>
  <si>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</si>
  <si>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</si>
  <si>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</si>
  <si>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</si>
  <si>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</si>
  <si>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</si>
  <si>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</si>
  <si>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</si>
  <si>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</si>
  <si>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</si>
  <si>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</si>
  <si>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</si>
  <si>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</si>
  <si>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</si>
  <si>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</si>
  <si>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</si>
  <si>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</si>
  <si>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</si>
  <si>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</si>
  <si>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</si>
  <si>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</si>
  <si>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</si>
  <si>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</si>
  <si>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</si>
  <si>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</si>
  <si>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</si>
  <si>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</si>
  <si>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</si>
  <si>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</si>
  <si>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</si>
  <si>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</si>
  <si>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</si>
  <si>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</si>
  <si>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</si>
  <si>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</si>
  <si>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</si>
  <si>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</si>
  <si>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</si>
  <si>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</si>
  <si>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</si>
  <si>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</si>
  <si>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</si>
  <si>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</si>
  <si>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</si>
  <si>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</si>
  <si>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</si>
  <si>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</si>
  <si>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</si>
  <si>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</si>
  <si>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</si>
  <si>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</si>
  <si>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</si>
  <si>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</si>
  <si>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</si>
  <si>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</si>
  <si>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</si>
  <si>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</si>
  <si>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</si>
  <si>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</si>
  <si>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</si>
  <si>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</si>
  <si>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</si>
  <si>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</si>
  <si>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</si>
  <si>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</si>
  <si>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</si>
  <si>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</si>
  <si>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</si>
  <si>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</si>
  <si>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</si>
  <si>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</si>
  <si>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</si>
  <si>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</si>
  <si>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</si>
  <si>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</si>
  <si>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</si>
  <si>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</si>
  <si>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</si>
  <si>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</si>
  <si>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</si>
  <si>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</si>
  <si>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</si>
  <si>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</si>
  <si>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</si>
  <si>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</si>
  <si>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</si>
  <si>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</si>
  <si>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</si>
  <si>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</si>
  <si>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</si>
  <si>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</si>
  <si>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</si>
  <si>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</si>
  <si>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</si>
  <si>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</si>
  <si>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</si>
  <si>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</si>
  <si>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</si>
  <si>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</si>
  <si>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</si>
  <si>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</si>
  <si>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</si>
  <si>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</si>
  <si>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</si>
  <si>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</si>
  <si>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</si>
  <si>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</si>
  <si>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</si>
  <si>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</si>
  <si>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</si>
  <si>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</si>
  <si>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</si>
  <si>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</si>
  <si>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</si>
  <si>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</si>
  <si>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</si>
  <si>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</si>
  <si>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</si>
  <si>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</si>
  <si>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</si>
  <si>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</si>
  <si>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</si>
  <si>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</si>
  <si>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</si>
  <si>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</si>
  <si>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</si>
  <si>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</si>
  <si>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</si>
  <si>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</si>
  <si>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</si>
  <si>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</si>
  <si>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</si>
  <si>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</si>
  <si>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</si>
  <si>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</si>
  <si>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</si>
  <si>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</si>
  <si>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</si>
  <si>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</si>
  <si>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</si>
  <si>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</si>
  <si>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</si>
  <si>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</si>
  <si>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</si>
  <si>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</si>
  <si>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</si>
  <si>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</si>
  <si>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</si>
  <si>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</si>
  <si>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</si>
  <si>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</si>
  <si>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</si>
  <si>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</si>
  <si>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</si>
  <si>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</si>
  <si>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</si>
  <si>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</si>
  <si>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</si>
  <si>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</si>
  <si>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</si>
  <si>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</si>
  <si>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</si>
  <si>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</si>
  <si>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</si>
  <si>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</si>
  <si>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</si>
  <si>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</si>
  <si>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</si>
  <si>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</si>
  <si>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</si>
  <si>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</si>
  <si>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</si>
  <si>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</si>
  <si>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</si>
  <si>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</si>
  <si>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</si>
  <si>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</si>
  <si>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</si>
  <si>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</si>
  <si>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</si>
  <si>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</si>
  <si>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</si>
  <si>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</si>
  <si>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</si>
  <si>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</si>
  <si>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</si>
  <si>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</si>
  <si>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</si>
  <si>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</si>
  <si>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</si>
  <si>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</si>
  <si>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</si>
  <si>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</si>
  <si>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</si>
  <si>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</si>
  <si>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</si>
  <si>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</si>
  <si>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</si>
  <si>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</si>
  <si>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</si>
  <si>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</si>
  <si>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</si>
  <si>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</si>
  <si>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</si>
  <si>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</si>
  <si>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</si>
  <si>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</si>
  <si>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</si>
  <si>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</si>
  <si>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</si>
  <si>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</si>
  <si>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</si>
  <si>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</si>
  <si>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</si>
  <si>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</si>
  <si>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</si>
  <si>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</si>
  <si>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</si>
  <si>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</si>
  <si>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</si>
  <si>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</si>
  <si>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</si>
  <si>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</si>
  <si>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</si>
  <si>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</si>
  <si>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</si>
  <si>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</si>
  <si>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</si>
  <si>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</si>
  <si>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</si>
  <si>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</si>
  <si>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</si>
  <si>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</si>
  <si>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</si>
  <si>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</si>
  <si>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</si>
  <si>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</si>
  <si>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</si>
  <si>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</si>
  <si>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</si>
  <si>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</si>
  <si>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</si>
  <si>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</si>
  <si>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</si>
  <si>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</si>
  <si>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</si>
  <si>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</si>
  <si>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</si>
  <si>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</si>
  <si>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</si>
  <si>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</si>
  <si>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</si>
  <si>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</si>
  <si>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</si>
  <si>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</si>
  <si>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</si>
  <si>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</si>
  <si>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</si>
  <si>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</si>
  <si>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</si>
  <si>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</si>
  <si>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</si>
  <si>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</si>
  <si>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</si>
  <si>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</si>
  <si>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</si>
  <si>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</si>
  <si>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</si>
  <si>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</si>
  <si>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</si>
  <si>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</si>
  <si>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</si>
  <si>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</si>
  <si>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</si>
  <si>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</si>
  <si>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</si>
  <si>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</si>
  <si>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</si>
  <si>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</si>
  <si>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</si>
  <si>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</si>
  <si>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</si>
  <si>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</si>
  <si>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</si>
  <si>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</si>
  <si>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</si>
  <si>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</si>
  <si>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</si>
  <si>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</si>
  <si>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</si>
  <si>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</si>
  <si>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</si>
  <si>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</si>
  <si>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</si>
  <si>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</si>
  <si>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</si>
  <si>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</si>
  <si>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</si>
  <si>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</si>
  <si>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</si>
  <si>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</si>
  <si>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</si>
  <si>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</si>
  <si>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</si>
  <si>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</si>
  <si>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</si>
  <si>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</si>
  <si>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</si>
  <si>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</si>
  <si>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</si>
  <si>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</si>
  <si>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</si>
  <si>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</si>
  <si>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</si>
  <si>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</si>
  <si>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</si>
  <si>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</si>
  <si>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</si>
  <si>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</si>
  <si>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</si>
  <si>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</si>
  <si>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</si>
  <si>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</si>
  <si>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</si>
  <si>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</si>
  <si>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</si>
  <si>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</si>
  <si>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</si>
  <si>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</si>
  <si>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</si>
  <si>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</si>
  <si>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</si>
  <si>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</si>
  <si>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</si>
  <si>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</si>
  <si>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</si>
  <si>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</si>
  <si>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</si>
  <si>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</si>
  <si>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</si>
  <si>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</si>
  <si>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</si>
  <si>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</si>
  <si>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</si>
  <si>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</si>
  <si>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</si>
  <si>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</si>
  <si>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</si>
  <si>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</si>
  <si>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</si>
  <si>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</si>
  <si>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</si>
  <si>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</si>
  <si>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</si>
  <si>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</si>
  <si>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</si>
  <si>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</si>
  <si>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</si>
  <si>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</si>
  <si>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</si>
  <si>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</si>
  <si>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</si>
  <si>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</si>
  <si>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</si>
  <si>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</si>
  <si>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</si>
  <si>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</si>
  <si>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</si>
  <si>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</si>
  <si>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</si>
  <si>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</si>
  <si>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</si>
  <si>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</si>
  <si>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</si>
  <si>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</si>
  <si>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</si>
  <si>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</si>
  <si>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</si>
  <si>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</si>
  <si>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</si>
  <si>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</si>
  <si>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</si>
  <si>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</si>
  <si>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</si>
  <si>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</si>
  <si>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</si>
  <si>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</si>
  <si>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</si>
  <si>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</si>
  <si>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</si>
  <si>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</si>
  <si>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</si>
  <si>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</si>
  <si>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</si>
  <si>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</si>
  <si>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</si>
  <si>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</si>
  <si>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</si>
  <si>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</si>
  <si>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</si>
  <si>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</si>
  <si>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</si>
  <si>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</si>
  <si>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</si>
  <si>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</si>
  <si>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</si>
  <si>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</si>
  <si>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</si>
  <si>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</si>
  <si>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</si>
  <si>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</si>
  <si>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</si>
  <si>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</si>
  <si>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</si>
  <si>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</si>
  <si>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</si>
  <si>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</si>
  <si>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</si>
  <si>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</si>
  <si>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</si>
  <si>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</si>
  <si>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</si>
  <si>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</si>
  <si>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</si>
  <si>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</si>
  <si>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</si>
  <si>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</si>
  <si>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</si>
  <si>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</si>
  <si>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</si>
  <si>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</si>
  <si>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</si>
  <si>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</si>
  <si>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</si>
  <si>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</si>
  <si>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</si>
  <si>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</si>
  <si>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</si>
  <si>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</si>
  <si>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</si>
  <si>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</si>
  <si>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</si>
  <si>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</si>
  <si>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</si>
  <si>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</si>
  <si>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</si>
  <si>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</si>
  <si>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</si>
  <si>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</si>
  <si>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</si>
  <si>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</si>
  <si>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</si>
  <si>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</si>
  <si>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</si>
  <si>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</si>
  <si>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</si>
  <si>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</si>
  <si>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</si>
  <si>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</si>
  <si>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</si>
  <si>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</si>
  <si>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</si>
  <si>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</si>
  <si>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</si>
  <si>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</si>
  <si>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</si>
  <si>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</si>
  <si>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</si>
  <si>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</si>
  <si>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</si>
  <si>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</si>
  <si>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</si>
  <si>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</si>
  <si>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</si>
  <si>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</si>
  <si>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</si>
  <si>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</si>
  <si>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</si>
  <si>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</si>
  <si>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</si>
  <si>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</si>
  <si>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</si>
  <si>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</si>
  <si>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</si>
  <si>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</si>
  <si>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</si>
  <si>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</si>
  <si>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</si>
  <si>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</si>
  <si>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</si>
  <si>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</si>
  <si>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</si>
  <si>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</si>
  <si>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</si>
  <si>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</si>
  <si>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</si>
  <si>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</si>
  <si>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</si>
  <si>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</si>
  <si>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</si>
  <si>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</si>
  <si>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</si>
  <si>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</si>
  <si>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</si>
  <si>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</si>
  <si>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</si>
  <si>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</si>
  <si>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</si>
  <si>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</si>
  <si>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</si>
  <si>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</si>
  <si>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</si>
  <si>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</si>
  <si>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</si>
  <si>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</si>
  <si>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</si>
  <si>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</si>
  <si>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</si>
  <si>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</si>
  <si>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</si>
  <si>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</si>
  <si>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</si>
  <si>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</si>
  <si>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</si>
  <si>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</si>
  <si>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</si>
  <si>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</si>
  <si>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</si>
  <si>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</si>
  <si>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</si>
  <si>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</si>
  <si>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</si>
  <si>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</si>
  <si>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</si>
  <si>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</si>
  <si>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</si>
  <si>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</si>
  <si>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</si>
  <si>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</si>
  <si>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</si>
  <si>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</si>
  <si>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</si>
  <si>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</si>
  <si>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</si>
  <si>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</si>
  <si>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</si>
  <si>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</si>
  <si>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</si>
  <si>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</si>
  <si>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</si>
  <si>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</si>
  <si>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</si>
  <si>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</si>
  <si>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</si>
  <si>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</si>
  <si>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</si>
  <si>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</si>
  <si>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</si>
  <si>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</si>
  <si>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</si>
  <si>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</si>
  <si>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</si>
  <si>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</si>
  <si>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</si>
  <si>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</si>
  <si>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</si>
  <si>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</si>
  <si>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</si>
  <si>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</si>
  <si>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</si>
  <si>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</si>
  <si>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</si>
  <si>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</si>
  <si>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</si>
  <si>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</si>
  <si>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</si>
  <si>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</si>
  <si>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</si>
  <si>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</si>
  <si>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</si>
  <si>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</si>
  <si>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</si>
  <si>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</si>
  <si>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</si>
  <si>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</si>
  <si>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</si>
  <si>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</si>
  <si>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</si>
  <si>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</si>
  <si>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</si>
  <si>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</si>
  <si>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</si>
  <si>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</si>
  <si>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</si>
  <si>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</si>
  <si>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</si>
  <si>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</si>
  <si>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</si>
  <si>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</si>
  <si>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</si>
  <si>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</si>
  <si>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</si>
  <si>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</si>
  <si>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</si>
  <si>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</si>
  <si>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</si>
  <si>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</si>
  <si>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</si>
  <si>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</si>
  <si>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</si>
  <si>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</si>
  <si>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</si>
  <si>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</si>
  <si>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</si>
  <si>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</si>
  <si>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</si>
  <si>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</si>
  <si>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</si>
  <si>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</si>
  <si>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</si>
  <si>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</si>
  <si>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</si>
  <si>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</si>
  <si>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</si>
  <si>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</si>
  <si>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</si>
  <si>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</si>
  <si>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</si>
  <si>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</si>
  <si>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</si>
  <si>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</si>
  <si>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</si>
  <si>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</si>
  <si>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</si>
  <si>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</si>
  <si>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</si>
  <si>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</si>
  <si>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</si>
  <si>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</si>
  <si>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</si>
  <si>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</si>
  <si>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</si>
  <si>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</si>
  <si>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</si>
  <si>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</si>
  <si>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</si>
  <si>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</si>
  <si>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</si>
  <si>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</si>
  <si>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</si>
  <si>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</si>
  <si>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</si>
  <si>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</si>
  <si>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</si>
  <si>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</si>
  <si>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</si>
  <si>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</si>
  <si>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</si>
  <si>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</si>
  <si>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</si>
  <si>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</si>
  <si>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</si>
  <si>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</si>
  <si>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</si>
  <si>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</si>
  <si>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</si>
  <si>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</si>
  <si>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</si>
  <si>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</si>
  <si>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</si>
  <si>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</si>
  <si>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</si>
  <si>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</si>
  <si>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</si>
  <si>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</si>
  <si>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</si>
  <si>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</si>
  <si>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</si>
  <si>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</si>
  <si>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</si>
  <si>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</si>
  <si>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</si>
  <si>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</si>
  <si>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</si>
  <si>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</si>
  <si>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</si>
  <si>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</si>
  <si>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</si>
  <si>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</si>
  <si>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</si>
  <si>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</si>
  <si>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</si>
  <si>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</si>
  <si>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</si>
  <si>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</si>
  <si>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</si>
  <si>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</si>
  <si>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</si>
  <si>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</si>
  <si>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</si>
  <si>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</si>
  <si>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</si>
  <si>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</si>
  <si>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</si>
  <si>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</si>
  <si>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</si>
  <si>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</si>
  <si>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</si>
  <si>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</si>
  <si>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</si>
  <si>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</si>
  <si>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</si>
  <si>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</si>
  <si>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</si>
  <si>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</si>
  <si>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</si>
  <si>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</si>
  <si>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</si>
  <si>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</si>
  <si>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</si>
  <si>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</si>
  <si>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</si>
  <si>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</si>
  <si>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</si>
  <si>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</si>
  <si>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</si>
  <si>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</si>
  <si>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</si>
  <si>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</si>
  <si>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</si>
  <si>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</si>
  <si>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</si>
  <si>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</si>
  <si>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</si>
  <si>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</si>
  <si>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</si>
  <si>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</si>
  <si>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</si>
  <si>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</si>
  <si>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</si>
  <si>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</si>
  <si>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</si>
  <si>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</si>
  <si>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</si>
  <si>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</si>
  <si>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</si>
  <si>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</si>
  <si>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</si>
  <si>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</si>
  <si>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</si>
  <si>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</si>
  <si>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</si>
  <si>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</si>
  <si>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</si>
  <si>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</si>
  <si>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</si>
  <si>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</si>
  <si>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</si>
  <si>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</si>
  <si>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</si>
  <si>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</si>
  <si>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</si>
  <si>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</si>
  <si>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</si>
  <si>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</si>
  <si>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</si>
  <si>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</si>
  <si>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</si>
  <si>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</si>
  <si>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</si>
  <si>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</si>
  <si>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</si>
  <si>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</si>
  <si>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</si>
  <si>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</si>
  <si>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</si>
  <si>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</si>
  <si>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</si>
  <si>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</si>
  <si>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</si>
  <si>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</si>
  <si>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</si>
  <si>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</si>
  <si>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</si>
  <si>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</si>
  <si>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</si>
  <si>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</si>
  <si>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</si>
  <si>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</si>
  <si>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</si>
  <si>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</si>
  <si>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</si>
  <si>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</si>
  <si>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</si>
  <si>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</si>
  <si>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</si>
  <si>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</si>
  <si>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</si>
  <si>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</si>
  <si>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</si>
  <si>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</si>
  <si>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</si>
  <si>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</si>
  <si>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</si>
  <si>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</si>
  <si>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</si>
  <si>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</si>
  <si>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</si>
  <si>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</si>
  <si>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</si>
  <si>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</si>
  <si>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</si>
  <si>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</si>
  <si>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</si>
  <si>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</si>
  <si>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</si>
  <si>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</si>
  <si>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</si>
  <si>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</si>
  <si>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</si>
  <si>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</si>
  <si>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</si>
  <si>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</si>
  <si>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</si>
  <si>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</si>
  <si>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</si>
  <si>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</si>
  <si>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</si>
  <si>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</si>
  <si>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</si>
  <si>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</si>
  <si>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</si>
  <si>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</si>
  <si>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</si>
  <si>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</si>
  <si>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</si>
  <si>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</si>
  <si>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</si>
  <si>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</si>
  <si>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</si>
  <si>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</si>
  <si>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</si>
  <si>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</si>
  <si>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</si>
  <si>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</si>
  <si>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</si>
  <si>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</si>
  <si>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</si>
  <si>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</si>
  <si>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</si>
  <si>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</si>
  <si>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</si>
  <si>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</si>
  <si>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</si>
  <si>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</si>
  <si>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</si>
  <si>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</si>
  <si>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</si>
  <si>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</si>
  <si>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</si>
  <si>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</si>
  <si>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</si>
  <si>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</si>
  <si>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</si>
  <si>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</si>
  <si>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</si>
  <si>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</si>
  <si>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</si>
  <si>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</si>
  <si>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</si>
  <si>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</si>
  <si>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</si>
  <si>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</si>
  <si>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</si>
  <si>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</si>
  <si>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</si>
  <si>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</si>
  <si>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</si>
  <si>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</si>
  <si>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</si>
  <si>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</si>
  <si>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</si>
  <si>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</si>
  <si>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</si>
  <si>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</si>
  <si>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</si>
  <si>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</si>
  <si>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</si>
  <si>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</si>
  <si>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</si>
  <si>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</si>
  <si>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</si>
  <si>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</si>
  <si>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</si>
  <si>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</si>
  <si>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</si>
  <si>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</si>
  <si>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</si>
  <si>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</si>
  <si>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</si>
  <si>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</si>
  <si>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</si>
  <si>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</si>
  <si>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</si>
  <si>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</si>
  <si>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</si>
  <si>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</si>
  <si>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</si>
  <si>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</si>
  <si>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</si>
  <si>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</si>
  <si>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</si>
  <si>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</si>
  <si>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</si>
  <si>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</si>
  <si>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</si>
  <si>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</si>
  <si>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</si>
  <si>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</si>
  <si>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</si>
  <si>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</si>
  <si>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</si>
  <si>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</si>
  <si>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</si>
  <si>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</si>
  <si>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</si>
  <si>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</si>
  <si>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</si>
  <si>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</si>
  <si>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</si>
  <si>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</si>
  <si>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</si>
  <si>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</si>
  <si>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</si>
  <si>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</si>
  <si>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</si>
  <si>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</si>
  <si>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</si>
  <si>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</si>
  <si>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</si>
  <si>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</si>
  <si>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</si>
  <si>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</si>
  <si>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</si>
  <si>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</si>
  <si>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</si>
  <si>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</si>
  <si>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</si>
  <si>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</si>
  <si>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</si>
  <si>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</si>
  <si>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</si>
  <si>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</si>
  <si>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</si>
  <si>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</si>
  <si>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</si>
  <si>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</si>
  <si>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</si>
  <si>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</si>
  <si>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</si>
  <si>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</si>
  <si>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</si>
  <si>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</si>
  <si>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</si>
  <si>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</si>
  <si>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</si>
  <si>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</si>
  <si>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</si>
  <si>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</si>
  <si>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</si>
  <si>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</si>
  <si>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</si>
  <si>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</si>
  <si>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</si>
  <si>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</si>
  <si>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</si>
  <si>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</si>
  <si>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</si>
  <si>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</si>
  <si>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</si>
  <si>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</si>
  <si>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</si>
  <si>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</si>
  <si>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</si>
  <si>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</si>
  <si>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</si>
  <si>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</si>
  <si>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</si>
  <si>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</si>
  <si>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</si>
  <si>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</si>
  <si>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</si>
  <si>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</si>
  <si>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</si>
  <si>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</si>
  <si>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</si>
  <si>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</si>
  <si>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</si>
  <si>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</si>
  <si>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</si>
  <si>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</si>
  <si>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</si>
  <si>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</si>
  <si>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</si>
  <si>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</si>
  <si>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</si>
  <si>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</si>
  <si>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</si>
  <si>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</si>
  <si>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</si>
  <si>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</si>
  <si>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</si>
  <si>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</si>
  <si>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</si>
  <si>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</si>
  <si>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</si>
  <si>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</si>
  <si>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</si>
  <si>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</si>
  <si>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</si>
  <si>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</si>
  <si>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</si>
  <si>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</si>
  <si>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</si>
  <si>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</si>
  <si>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</si>
  <si>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</si>
  <si>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</si>
  <si>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</si>
  <si>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</si>
  <si>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</si>
  <si>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</si>
  <si>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</si>
  <si>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</si>
  <si>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</si>
  <si>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</si>
  <si>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</si>
  <si>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</si>
  <si>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</si>
  <si>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</si>
  <si>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</si>
  <si>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</si>
  <si>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</si>
  <si>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</si>
  <si>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</si>
  <si>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</si>
  <si>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</si>
  <si>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</si>
  <si>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</si>
  <si>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</si>
  <si>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</si>
  <si>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</si>
  <si>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</si>
  <si>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</si>
  <si>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</si>
  <si>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</si>
  <si>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</si>
  <si>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</si>
  <si>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</si>
  <si>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</si>
  <si>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</si>
  <si>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</si>
  <si>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</si>
  <si>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</si>
  <si>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</si>
  <si>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</si>
  <si>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</si>
  <si>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</si>
  <si>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</si>
  <si>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</si>
  <si>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</si>
  <si>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</si>
  <si>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</si>
  <si>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</si>
  <si>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</si>
  <si>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</si>
  <si>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</si>
  <si>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</si>
  <si>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</si>
  <si>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</si>
  <si>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</si>
  <si>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</si>
  <si>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</si>
  <si>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</si>
  <si>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</si>
  <si>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</si>
  <si>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</si>
  <si>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</si>
  <si>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</si>
  <si>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</si>
  <si>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</si>
  <si>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</si>
  <si>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</si>
  <si>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</si>
  <si>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</si>
  <si>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</si>
  <si>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</si>
  <si>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</si>
  <si>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</si>
  <si>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</si>
  <si>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</si>
  <si>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</si>
  <si>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</si>
  <si>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</si>
  <si>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</si>
  <si>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</si>
  <si>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</si>
  <si>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</si>
  <si>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</si>
  <si>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</si>
  <si>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</si>
  <si>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</si>
  <si>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</si>
  <si>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</si>
  <si>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</si>
  <si>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</si>
  <si>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</si>
  <si>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</si>
  <si>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</si>
  <si>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</si>
  <si>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</si>
  <si>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</si>
  <si>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</si>
  <si>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</si>
  <si>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</si>
  <si>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</si>
  <si>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</si>
  <si>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</si>
  <si>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</si>
  <si>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</si>
  <si>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</si>
  <si>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</si>
  <si>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</si>
  <si>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</si>
  <si>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</si>
  <si>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</si>
  <si>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</si>
  <si>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</si>
  <si>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</si>
  <si>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</si>
  <si>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</si>
  <si>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</si>
  <si>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</si>
  <si>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</si>
  <si>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</si>
  <si>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</si>
  <si>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</si>
  <si>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</si>
  <si>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</si>
  <si>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</si>
  <si>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</si>
  <si>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</si>
  <si>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</si>
  <si>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</si>
  <si>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</si>
  <si>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</si>
  <si>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</si>
  <si>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</si>
  <si>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</si>
  <si>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</si>
  <si>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</si>
  <si>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</si>
  <si>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</si>
  <si>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</si>
  <si>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</si>
  <si>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</si>
  <si>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</si>
  <si>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</si>
  <si>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</si>
  <si>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</si>
  <si>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</si>
  <si>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</si>
  <si>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</si>
  <si>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</si>
  <si>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</si>
  <si>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</si>
  <si>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</si>
  <si>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</si>
  <si>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</si>
  <si>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</si>
  <si>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</si>
  <si>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</si>
  <si>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</si>
  <si>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</si>
  <si>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</si>
  <si>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</si>
  <si>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</si>
  <si>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</si>
  <si>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</si>
  <si>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</si>
  <si>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</si>
  <si>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</si>
  <si>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</si>
  <si>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</si>
  <si>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</si>
  <si>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</si>
  <si>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</si>
  <si>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</si>
  <si>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</si>
  <si>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</si>
  <si>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</si>
  <si>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</si>
  <si>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</si>
  <si>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</si>
  <si>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</si>
  <si>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</si>
  <si>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</si>
  <si>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</si>
  <si>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</si>
  <si>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</si>
  <si>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</si>
  <si>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</si>
  <si>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</si>
  <si>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</si>
  <si>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</si>
  <si>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</si>
  <si>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</si>
  <si>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</si>
  <si>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</si>
  <si>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</si>
  <si>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</si>
  <si>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</si>
  <si>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</si>
  <si>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</si>
  <si>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</si>
  <si>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</si>
  <si>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</si>
  <si>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</si>
  <si>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</si>
  <si>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</si>
  <si>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</si>
  <si>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</si>
  <si>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</si>
  <si>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</si>
  <si>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</si>
  <si>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</si>
  <si>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</si>
  <si>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</si>
  <si>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</si>
  <si>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</si>
  <si>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</si>
  <si>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</si>
  <si>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</si>
  <si>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</si>
  <si>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</si>
  <si>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</si>
  <si>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</si>
  <si>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</si>
  <si>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</si>
  <si>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</si>
  <si>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</si>
  <si>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</si>
  <si>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</si>
  <si>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</si>
  <si>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</si>
  <si>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</si>
  <si>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</si>
  <si>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</si>
  <si>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</si>
  <si>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</si>
  <si>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</si>
  <si>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</si>
  <si>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</si>
  <si>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</si>
  <si>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</si>
  <si>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</si>
  <si>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</si>
  <si>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</si>
  <si>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</si>
  <si>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</si>
  <si>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</si>
  <si>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</si>
  <si>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</si>
  <si>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</si>
  <si>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</si>
  <si>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</si>
  <si>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</si>
  <si>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</si>
  <si>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</si>
  <si>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</si>
  <si>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</si>
  <si>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</si>
  <si>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</si>
  <si>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</si>
  <si>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</si>
  <si>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</si>
  <si>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</si>
  <si>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</si>
  <si>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</si>
  <si>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</si>
  <si>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</si>
  <si>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</si>
  <si>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</si>
  <si>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</si>
  <si>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</si>
  <si>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</si>
  <si>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</si>
  <si>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</si>
  <si>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</si>
  <si>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</si>
  <si>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</si>
  <si>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</si>
  <si>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</si>
  <si>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</si>
  <si>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</si>
  <si>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</si>
  <si>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</si>
  <si>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</si>
  <si>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</si>
  <si>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</si>
  <si>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</si>
  <si>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</si>
  <si>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</si>
  <si>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</si>
  <si>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</si>
  <si>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</si>
  <si>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</si>
  <si>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</si>
  <si>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</si>
  <si>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</si>
  <si>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</si>
  <si>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</si>
  <si>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</si>
  <si>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</si>
  <si>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</si>
  <si>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</si>
  <si>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</si>
  <si>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</si>
  <si>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</si>
  <si>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</si>
  <si>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</si>
  <si>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</si>
  <si>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</si>
  <si>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</si>
  <si>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</si>
  <si>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</si>
  <si>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</si>
  <si>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</si>
  <si>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</si>
  <si>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</si>
  <si>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</si>
  <si>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</si>
  <si>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</si>
  <si>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</si>
  <si>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</si>
  <si>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</si>
  <si>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</si>
  <si>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</si>
  <si>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</si>
  <si>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</si>
  <si>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</si>
  <si>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</si>
  <si>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</si>
  <si>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</si>
  <si>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</si>
  <si>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</si>
  <si>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</si>
  <si>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</si>
  <si>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</si>
  <si>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</si>
  <si>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</si>
  <si>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</si>
  <si>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</si>
  <si>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</si>
  <si>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</si>
  <si>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</si>
  <si>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</si>
  <si>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</si>
  <si>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</si>
  <si>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</si>
  <si>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</si>
  <si>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</si>
  <si>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</si>
  <si>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</si>
  <si>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</si>
  <si>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</si>
  <si>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</si>
  <si>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</si>
  <si>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</si>
  <si>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</si>
  <si>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</si>
  <si>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</si>
  <si>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</si>
  <si>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</si>
  <si>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</si>
  <si>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</si>
  <si>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</si>
  <si>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</si>
  <si>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</si>
  <si>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</si>
  <si>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</si>
  <si>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</si>
  <si>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</si>
  <si>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</si>
  <si>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</si>
  <si>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</si>
  <si>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</si>
  <si>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</si>
  <si>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</si>
  <si>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</si>
  <si>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</si>
  <si>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</si>
  <si>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</si>
  <si>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</si>
  <si>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</si>
  <si>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</si>
  <si>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</si>
  <si>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</si>
  <si>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</si>
  <si>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</si>
  <si>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</si>
  <si>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</si>
  <si>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</si>
  <si>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</si>
  <si>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</si>
  <si>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</si>
  <si>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</si>
  <si>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</si>
  <si>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</si>
  <si>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</si>
  <si>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</si>
  <si>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</si>
  <si>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</si>
  <si>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</si>
  <si>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</si>
  <si>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</si>
  <si>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</si>
  <si>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</si>
  <si>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</si>
  <si>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</si>
  <si>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</si>
  <si>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</si>
  <si>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</si>
  <si>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</si>
  <si>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</si>
  <si>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</si>
  <si>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</si>
  <si>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</si>
  <si>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</si>
  <si>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</si>
  <si>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</si>
  <si>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</si>
  <si>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</si>
  <si>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</si>
  <si>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</si>
  <si>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</si>
  <si>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</si>
  <si>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</si>
  <si>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</si>
  <si>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</si>
  <si>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</si>
  <si>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</si>
  <si>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</si>
  <si>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</si>
  <si>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</si>
  <si>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</si>
  <si>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</si>
  <si>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</si>
  <si>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</si>
  <si>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</si>
  <si>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</si>
  <si>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</si>
  <si>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</si>
  <si>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</si>
  <si>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</si>
  <si>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</si>
  <si>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</si>
  <si>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</si>
  <si>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</si>
  <si>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</si>
  <si>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</si>
  <si>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</si>
  <si>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</si>
  <si>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</si>
  <si>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</si>
  <si>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</si>
  <si>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</si>
  <si>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</si>
  <si>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</si>
  <si>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</si>
  <si>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</si>
  <si>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</si>
  <si>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</si>
  <si>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</si>
  <si>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</si>
  <si>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</si>
  <si>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</si>
  <si>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</si>
  <si>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</si>
  <si>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</si>
  <si>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</si>
  <si>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</si>
  <si>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</si>
  <si>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</si>
  <si>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</si>
  <si>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</si>
  <si>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</si>
  <si>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</si>
  <si>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</si>
  <si>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</si>
  <si>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</si>
  <si>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</si>
  <si>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</si>
  <si>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</si>
  <si>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</si>
  <si>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</si>
  <si>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</si>
  <si>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</si>
  <si>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</si>
  <si>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</si>
  <si>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</si>
  <si>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</si>
  <si>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</si>
  <si>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</si>
  <si>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</si>
  <si>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</si>
  <si>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</si>
  <si>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</si>
  <si>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</si>
  <si>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</si>
  <si>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</si>
  <si>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</si>
  <si>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</si>
  <si>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</si>
  <si>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</si>
  <si>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</si>
  <si>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</si>
  <si>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</si>
  <si>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</si>
  <si>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</si>
  <si>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</si>
  <si>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</si>
  <si>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</si>
  <si>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</si>
  <si>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</si>
  <si>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</si>
  <si>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</si>
  <si>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</si>
  <si>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</si>
  <si>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</si>
  <si>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</si>
  <si>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</si>
  <si>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</si>
  <si>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</si>
  <si>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</si>
  <si>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</si>
  <si>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</si>
  <si>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</si>
  <si>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</si>
  <si>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</si>
  <si>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</si>
  <si>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</si>
  <si>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</si>
  <si>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</si>
  <si>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</si>
  <si>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</si>
  <si>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</si>
  <si>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</si>
  <si>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</si>
  <si>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</si>
  <si>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</si>
  <si>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</si>
  <si>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</si>
  <si>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</si>
  <si>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</si>
  <si>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</si>
  <si>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</si>
  <si>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</si>
  <si>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</si>
  <si>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</si>
  <si>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</si>
  <si>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</si>
  <si>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</si>
  <si>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</si>
  <si>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</si>
  <si>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</si>
  <si>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</si>
  <si>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</si>
  <si>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</si>
  <si>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</si>
  <si>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</si>
  <si>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</si>
  <si>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</si>
  <si>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</si>
  <si>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</si>
  <si>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</si>
  <si>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</si>
  <si>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</si>
  <si>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</si>
  <si>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</si>
  <si>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</si>
  <si>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</si>
  <si>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</si>
  <si>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</si>
  <si>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</si>
  <si>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</si>
  <si>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</si>
  <si>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</si>
  <si>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</si>
  <si>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</si>
  <si>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</si>
  <si>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</si>
  <si>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</si>
  <si>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</si>
  <si>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</si>
  <si>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</si>
  <si>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</si>
  <si>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</si>
  <si>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</si>
  <si>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</si>
  <si>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</si>
  <si>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</si>
  <si>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</si>
  <si>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</si>
  <si>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</si>
  <si>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</si>
  <si>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</si>
  <si>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</si>
  <si>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</si>
  <si>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</si>
  <si>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</si>
  <si>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</si>
  <si>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</si>
  <si>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</si>
  <si>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</si>
  <si>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</si>
  <si>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</si>
  <si>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</si>
  <si>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</si>
  <si>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</si>
  <si>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</si>
  <si>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</si>
  <si>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</si>
  <si>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</si>
  <si>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</si>
  <si>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</si>
  <si>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</si>
  <si>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</si>
  <si>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</si>
  <si>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</si>
  <si>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</si>
  <si>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</si>
  <si>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</si>
  <si>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</si>
  <si>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</si>
  <si>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</si>
  <si>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</si>
  <si>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</si>
  <si>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</si>
  <si>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</si>
  <si>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</si>
  <si>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</si>
  <si>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</si>
  <si>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</si>
  <si>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</si>
  <si>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</si>
  <si>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</si>
  <si>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</si>
  <si>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</si>
  <si>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</si>
  <si>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</si>
  <si>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</si>
  <si>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</si>
  <si>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</si>
  <si>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</si>
  <si>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</si>
  <si>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</si>
  <si>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</si>
  <si>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</si>
  <si>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</si>
  <si>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</si>
  <si>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</si>
  <si>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</si>
  <si>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</si>
  <si>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</si>
  <si>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</si>
  <si>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</si>
  <si>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</si>
  <si>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</si>
  <si>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</si>
  <si>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</si>
  <si>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</si>
  <si>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</si>
  <si>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</si>
  <si>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</si>
  <si>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</si>
  <si>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</si>
  <si>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</si>
  <si>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</si>
  <si>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</si>
  <si>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</si>
  <si>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</si>
  <si>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</si>
  <si>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</si>
  <si>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</si>
  <si>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</si>
  <si>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</si>
  <si>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</si>
  <si>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</si>
  <si>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</si>
  <si>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</si>
  <si>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</si>
  <si>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</si>
  <si>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</si>
  <si>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</si>
  <si>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</si>
  <si>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</si>
  <si>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</si>
  <si>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</si>
  <si>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</si>
  <si>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</si>
  <si>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</si>
  <si>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</si>
  <si>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</si>
  <si>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</si>
  <si>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</si>
  <si>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</si>
  <si>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</si>
  <si>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</si>
  <si>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</si>
  <si>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</si>
  <si>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</si>
  <si>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</si>
  <si>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</si>
  <si>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</si>
  <si>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</si>
  <si>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</si>
  <si>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</si>
  <si>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</si>
  <si>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</si>
  <si>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</si>
  <si>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</si>
  <si>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</si>
  <si>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</si>
  <si>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</si>
  <si>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</si>
  <si>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</si>
  <si>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</si>
  <si>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</si>
  <si>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</si>
  <si>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</si>
  <si>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</si>
  <si>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</si>
  <si>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</si>
  <si>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</si>
  <si>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</si>
  <si>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</si>
  <si>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</si>
  <si>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</si>
  <si>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</si>
  <si>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</si>
  <si>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</si>
  <si>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</si>
  <si>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</si>
  <si>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</si>
  <si>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</si>
  <si>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</si>
  <si>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</si>
  <si>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</si>
  <si>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</si>
  <si>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</si>
  <si>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</si>
  <si>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</si>
  <si>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</si>
  <si>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</si>
  <si>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</si>
  <si>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</si>
  <si>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</si>
  <si>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</si>
  <si>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</si>
  <si>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</si>
  <si>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</si>
  <si>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</si>
  <si>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</si>
  <si>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</si>
  <si>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</si>
  <si>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</si>
  <si>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</si>
  <si>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</si>
  <si>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</si>
  <si>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</si>
  <si>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</si>
  <si>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</si>
  <si>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</si>
  <si>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</si>
  <si>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</si>
  <si>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</si>
  <si>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</si>
  <si>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</si>
  <si>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</si>
  <si>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</si>
  <si>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</si>
  <si>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</si>
  <si>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</si>
  <si>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</si>
  <si>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</si>
  <si>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</si>
  <si>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</si>
  <si>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</si>
  <si>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</si>
  <si>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</si>
  <si>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</si>
  <si>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</si>
  <si>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</si>
  <si>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</si>
  <si>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</si>
  <si>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</si>
  <si>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</si>
  <si>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</si>
  <si>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</si>
  <si>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</si>
  <si>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</si>
  <si>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</si>
  <si>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</si>
  <si>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</si>
  <si>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</si>
  <si>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</si>
  <si>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</si>
  <si>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</si>
  <si>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</si>
  <si>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</si>
  <si>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</si>
  <si>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</si>
  <si>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</si>
  <si>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</si>
  <si>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</si>
  <si>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</si>
  <si>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</si>
  <si>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</si>
  <si>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</si>
  <si>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</si>
  <si>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</si>
  <si>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</si>
  <si>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</si>
  <si>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</si>
  <si>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</si>
  <si>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</si>
  <si>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</si>
  <si>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</si>
  <si>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</si>
  <si>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</si>
  <si>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</si>
  <si>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</si>
  <si>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</si>
  <si>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</si>
  <si>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</si>
  <si>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</si>
  <si>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</si>
  <si>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</si>
  <si>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</si>
  <si>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</si>
  <si>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</si>
  <si>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</si>
  <si>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</si>
  <si>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</si>
  <si>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</si>
  <si>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</si>
  <si>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</si>
  <si>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</si>
  <si>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</si>
  <si>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</si>
  <si>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</si>
  <si>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</si>
  <si>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</si>
  <si>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</si>
  <si>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</si>
  <si>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</si>
  <si>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</si>
  <si>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</si>
  <si>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</si>
  <si>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</si>
  <si>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</si>
  <si>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</si>
  <si>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</si>
  <si>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</si>
  <si>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</si>
  <si>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</si>
  <si>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</si>
  <si>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</si>
  <si>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</si>
  <si>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</si>
  <si>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</si>
  <si>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</si>
  <si>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</si>
  <si>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</si>
  <si>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</si>
  <si>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</si>
  <si>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</si>
  <si>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</si>
  <si>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</si>
  <si>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</si>
  <si>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</si>
  <si>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</si>
  <si>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</si>
  <si>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</si>
  <si>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</si>
  <si>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</si>
  <si>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</si>
  <si>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</si>
  <si>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</si>
  <si>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</si>
  <si>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</si>
  <si>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</si>
  <si>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</si>
  <si>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</si>
  <si>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</si>
  <si>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</si>
  <si>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</si>
  <si>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</si>
  <si>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</si>
  <si>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</si>
  <si>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</si>
  <si>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</si>
  <si>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</si>
  <si>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</si>
  <si>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</si>
  <si>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</si>
  <si>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</si>
  <si>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</si>
  <si>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</si>
  <si>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</si>
  <si>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</si>
  <si>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</si>
  <si>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</si>
  <si>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</si>
  <si>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</si>
  <si>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</si>
  <si>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</si>
  <si>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</si>
  <si>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</si>
  <si>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</si>
  <si>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</si>
  <si>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</si>
  <si>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</si>
  <si>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</si>
  <si>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</si>
  <si>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</si>
  <si>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</si>
  <si>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</si>
  <si>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</si>
  <si>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</si>
  <si>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</si>
  <si>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</si>
  <si>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</si>
  <si>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</si>
  <si>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</si>
  <si>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</si>
  <si>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</si>
  <si>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</si>
  <si>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</si>
  <si>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</si>
  <si>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</si>
  <si>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</si>
  <si>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</si>
  <si>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</si>
  <si>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</si>
  <si>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</si>
  <si>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</si>
  <si>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</si>
  <si>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</si>
  <si>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</si>
  <si>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</si>
  <si>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</si>
  <si>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</si>
  <si>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</si>
  <si>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</si>
  <si>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</si>
  <si>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</si>
  <si>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</si>
  <si>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</si>
  <si>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</si>
  <si>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</si>
  <si>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</si>
  <si>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</si>
  <si>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</si>
  <si>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</si>
  <si>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</si>
  <si>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</si>
  <si>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</si>
  <si>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</si>
  <si>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</si>
  <si>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</si>
  <si>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</si>
  <si>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</si>
  <si>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</si>
  <si>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</si>
  <si>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</si>
  <si>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</si>
  <si>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</si>
  <si>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</si>
  <si>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</si>
  <si>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</si>
  <si>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</si>
  <si>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</si>
  <si>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</si>
  <si>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</si>
  <si>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</si>
  <si>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</si>
  <si>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</si>
  <si>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</si>
  <si>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</si>
  <si>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</si>
  <si>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</si>
  <si>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</si>
  <si>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</si>
  <si>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</si>
  <si>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</si>
  <si>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</si>
  <si>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</si>
  <si>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</si>
  <si>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</si>
  <si>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</si>
  <si>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</si>
  <si>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</si>
  <si>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</si>
  <si>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</si>
  <si>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</si>
  <si>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</si>
  <si>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</si>
  <si>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</si>
  <si>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</si>
  <si>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</si>
  <si>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</si>
  <si>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</si>
  <si>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</si>
  <si>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</si>
  <si>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</si>
  <si>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</si>
  <si>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</si>
  <si>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</si>
  <si>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</si>
  <si>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</si>
  <si>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</si>
  <si>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</si>
  <si>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</si>
  <si>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</si>
  <si>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</si>
  <si>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</si>
  <si>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</si>
  <si>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</si>
  <si>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</si>
  <si>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</si>
  <si>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</si>
  <si>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</si>
  <si>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</si>
  <si>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</si>
  <si>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</si>
  <si>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</si>
  <si>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</si>
  <si>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</si>
  <si>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</si>
  <si>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</si>
  <si>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</si>
  <si>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</si>
  <si>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</si>
  <si>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</si>
  <si>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</si>
  <si>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</si>
  <si>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</si>
  <si>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</si>
  <si>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</si>
  <si>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</si>
  <si>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</si>
  <si>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</si>
  <si>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</si>
  <si>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</si>
  <si>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</si>
  <si>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</si>
  <si>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</si>
  <si>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</si>
  <si>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</si>
  <si>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</si>
  <si>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</si>
  <si>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</si>
  <si>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</si>
  <si>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</si>
  <si>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</si>
  <si>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</si>
  <si>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</si>
  <si>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</si>
  <si>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</si>
  <si>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</si>
  <si>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</si>
  <si>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</si>
  <si>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</si>
  <si>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</si>
  <si>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</si>
  <si>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</si>
  <si>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</si>
  <si>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</si>
  <si>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</si>
  <si>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</si>
  <si>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</si>
  <si>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</si>
  <si>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</si>
  <si>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</si>
  <si>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</si>
  <si>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</si>
  <si>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</si>
  <si>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</si>
  <si>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</si>
  <si>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</si>
  <si>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</si>
  <si>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</si>
  <si>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</si>
  <si>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</si>
  <si>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</si>
  <si>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</si>
  <si>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</si>
  <si>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</si>
  <si>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</si>
  <si>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</si>
  <si>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</si>
  <si>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</si>
  <si>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</si>
  <si>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</si>
  <si>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</si>
  <si>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</si>
  <si>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</si>
  <si>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</si>
  <si>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</si>
  <si>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</si>
  <si>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</si>
  <si>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</si>
  <si>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</si>
  <si>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</si>
  <si>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</si>
  <si>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</si>
  <si>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</si>
  <si>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</si>
  <si>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</si>
  <si>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</si>
  <si>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</si>
  <si>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</si>
  <si>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</si>
  <si>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</si>
  <si>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</si>
  <si>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</si>
  <si>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</si>
  <si>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</si>
  <si>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</si>
  <si>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</si>
  <si>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</si>
  <si>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</si>
  <si>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</si>
  <si>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</si>
  <si>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</si>
  <si>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</si>
  <si>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</si>
  <si>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</si>
  <si>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</si>
  <si>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</si>
  <si>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</si>
  <si>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</si>
  <si>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</si>
  <si>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</si>
  <si>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</si>
  <si>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</si>
  <si>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</si>
  <si>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</si>
  <si>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</si>
  <si>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</si>
  <si>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</si>
  <si>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</si>
  <si>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</si>
  <si>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</si>
  <si>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</si>
  <si>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</si>
  <si>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</si>
  <si>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</si>
  <si>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</si>
  <si>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</si>
  <si>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</si>
  <si>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</si>
  <si>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</si>
  <si>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</si>
  <si>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</si>
  <si>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</si>
  <si>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</si>
  <si>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</si>
  <si>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</si>
  <si>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</si>
  <si>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</si>
  <si>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</si>
  <si>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</si>
  <si>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</si>
  <si>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</si>
  <si>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</si>
  <si>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</si>
  <si>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</si>
  <si>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</si>
  <si>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</si>
  <si>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</si>
  <si>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</si>
  <si>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</si>
  <si>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</si>
  <si>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</si>
  <si>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</si>
  <si>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</si>
  <si>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</si>
  <si>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</si>
  <si>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</si>
  <si>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</si>
  <si>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</si>
  <si>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</si>
  <si>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</si>
  <si>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</si>
  <si>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</si>
  <si>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</si>
  <si>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</si>
  <si>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</si>
  <si>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</si>
  <si>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</si>
  <si>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</si>
  <si>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</si>
  <si>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</si>
  <si>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</si>
  <si>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</si>
  <si>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</si>
  <si>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</si>
  <si>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</si>
  <si>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</si>
  <si>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</si>
  <si>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</si>
  <si>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</si>
  <si>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</si>
  <si>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</si>
  <si>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</si>
  <si>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</si>
  <si>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</si>
  <si>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</si>
  <si>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</si>
  <si>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</si>
  <si>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</si>
  <si>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</si>
  <si>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</si>
  <si>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</si>
  <si>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</si>
  <si>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</si>
  <si>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</si>
  <si>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</si>
  <si>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</si>
  <si>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</si>
  <si>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</si>
  <si>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</si>
  <si>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</si>
  <si>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</si>
  <si>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</si>
  <si>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</si>
  <si>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</si>
  <si>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</si>
  <si>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</si>
  <si>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</si>
  <si>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</si>
  <si>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</si>
  <si>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</si>
  <si>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</si>
  <si>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</si>
  <si>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</si>
  <si>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</si>
  <si>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</si>
  <si>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</si>
  <si>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</si>
  <si>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</si>
  <si>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</si>
  <si>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</si>
  <si>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</si>
  <si>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</si>
  <si>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</si>
  <si>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</si>
  <si>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</si>
  <si>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</si>
  <si>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</si>
  <si>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</si>
  <si>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</si>
  <si>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</si>
  <si>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</si>
  <si>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</si>
  <si>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</si>
  <si>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</si>
  <si>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</si>
  <si>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</si>
  <si>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</si>
  <si>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</si>
  <si>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</si>
  <si>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</si>
  <si>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</si>
  <si>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</si>
  <si>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</si>
  <si>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</si>
  <si>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</si>
  <si>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</si>
  <si>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</si>
  <si>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</si>
  <si>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</si>
  <si>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</si>
  <si>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</si>
  <si>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</si>
  <si>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</si>
  <si>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</si>
  <si>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</si>
  <si>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</si>
  <si>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</si>
  <si>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</si>
  <si>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</si>
  <si>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</si>
  <si>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</si>
  <si>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</si>
  <si>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</si>
  <si>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</si>
  <si>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</si>
  <si>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</si>
  <si>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</si>
  <si>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</si>
  <si>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</si>
  <si>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</si>
  <si>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</si>
  <si>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</si>
  <si>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</si>
  <si>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</si>
  <si>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</si>
  <si>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</si>
  <si>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</si>
  <si>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</si>
  <si>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</si>
  <si>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</si>
  <si>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</si>
  <si>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</si>
  <si>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</si>
  <si>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</si>
  <si>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</si>
  <si>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</si>
  <si>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</si>
  <si>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</si>
  <si>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</si>
  <si>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</si>
  <si>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</si>
  <si>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</si>
  <si>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</si>
  <si>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</si>
  <si>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</si>
  <si>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</si>
  <si>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</si>
  <si>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</si>
  <si>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</si>
  <si>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</si>
  <si>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</si>
  <si>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</si>
  <si>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</si>
  <si>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</si>
  <si>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</si>
  <si>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</si>
  <si>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</si>
  <si>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</si>
  <si>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</si>
  <si>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</si>
  <si>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</si>
  <si>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</si>
  <si>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</si>
  <si>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</si>
  <si>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</si>
  <si>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</si>
  <si>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</si>
  <si>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</si>
  <si>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</si>
  <si>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</si>
  <si>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</si>
  <si>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</si>
  <si>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</si>
  <si>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</si>
  <si>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</si>
  <si>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</si>
  <si>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</si>
  <si>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</si>
  <si>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</si>
  <si>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</si>
  <si>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</si>
  <si>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</si>
  <si>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</si>
  <si>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</si>
  <si>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</si>
  <si>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</si>
  <si>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</si>
  <si>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</si>
  <si>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</si>
  <si>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</si>
  <si>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</si>
  <si>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</si>
  <si>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</si>
  <si>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</si>
  <si>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</si>
  <si>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</si>
  <si>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</si>
  <si>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</si>
  <si>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</si>
  <si>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</si>
  <si>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</si>
  <si>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</si>
  <si>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</si>
  <si>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</si>
  <si>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</si>
  <si>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</si>
  <si>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</si>
  <si>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</si>
  <si>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</si>
  <si>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</si>
  <si>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</si>
  <si>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</si>
  <si>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</si>
  <si>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</si>
  <si>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</si>
  <si>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</si>
  <si>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</si>
  <si>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</si>
  <si>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</si>
  <si>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</si>
  <si>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</si>
  <si>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</si>
  <si>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</si>
  <si>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</si>
  <si>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</si>
  <si>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</si>
  <si>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</si>
  <si>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</si>
  <si>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</si>
  <si>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</si>
  <si>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</si>
  <si>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</si>
  <si>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</si>
  <si>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</si>
  <si>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</si>
  <si>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</si>
  <si>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</si>
  <si>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</si>
  <si>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</si>
  <si>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</si>
  <si>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</si>
  <si>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</si>
  <si>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</si>
  <si>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</si>
  <si>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</si>
  <si>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</si>
  <si>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</si>
  <si>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</si>
  <si>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</si>
  <si>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</si>
  <si>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</si>
  <si>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</si>
  <si>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</si>
  <si>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</si>
  <si>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</si>
  <si>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</si>
  <si>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</si>
  <si>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</si>
  <si>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</si>
  <si>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</si>
  <si>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</si>
  <si>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</si>
  <si>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</si>
  <si>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</si>
  <si>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</si>
  <si>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</si>
  <si>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</si>
  <si>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</si>
  <si>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</si>
  <si>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</si>
  <si>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</si>
  <si>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</si>
  <si>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</si>
  <si>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</si>
  <si>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</si>
  <si>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</si>
  <si>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</si>
  <si>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</si>
  <si>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</si>
  <si>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</si>
  <si>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</si>
  <si>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</si>
  <si>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</si>
  <si>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</si>
  <si>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</si>
  <si>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</si>
  <si>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</si>
  <si>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</si>
  <si>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</si>
  <si>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</si>
  <si>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</si>
  <si>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</si>
  <si>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</si>
  <si>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</si>
  <si>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</si>
  <si>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</si>
  <si>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</si>
  <si>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</si>
  <si>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</si>
  <si>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</si>
  <si>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</si>
  <si>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</si>
  <si>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</si>
  <si>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</si>
  <si>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</si>
  <si>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</si>
  <si>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</si>
  <si>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</si>
  <si>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</si>
  <si>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</si>
  <si>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</si>
  <si>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</si>
  <si>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</si>
  <si>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</si>
  <si>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</si>
  <si>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</si>
  <si>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</si>
  <si>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</si>
  <si>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</si>
  <si>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</si>
  <si>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</si>
  <si>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</si>
  <si>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</si>
  <si>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</si>
  <si>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</si>
  <si>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</si>
  <si>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</si>
  <si>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</si>
  <si>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</si>
  <si>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</si>
  <si>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</si>
  <si>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</si>
  <si>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</si>
  <si>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</si>
  <si>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</si>
  <si>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</si>
  <si>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</si>
  <si>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</si>
  <si>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</si>
  <si>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</si>
  <si>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</si>
  <si>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</si>
  <si>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</si>
  <si>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</si>
  <si>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</si>
  <si>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</si>
  <si>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</si>
  <si>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</si>
  <si>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</si>
  <si>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</si>
  <si>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</si>
  <si>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</si>
  <si>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</si>
  <si>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</si>
  <si>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</si>
  <si>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</si>
  <si>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</si>
  <si>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</si>
  <si>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</si>
  <si>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</si>
  <si>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</si>
  <si>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</si>
  <si>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</si>
  <si>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</si>
  <si>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</si>
  <si>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</si>
  <si>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</si>
  <si>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</si>
  <si>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</si>
  <si>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</si>
  <si>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</si>
  <si>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</si>
  <si>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</si>
  <si>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</si>
  <si>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</si>
  <si>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</si>
  <si>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</si>
  <si>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</si>
  <si>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</si>
  <si>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</si>
  <si>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</si>
  <si>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</si>
  <si>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</si>
  <si>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</si>
  <si>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</si>
  <si>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</si>
  <si>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</si>
  <si>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</si>
  <si>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</si>
  <si>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</si>
  <si>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</si>
  <si>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</si>
  <si>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</si>
  <si>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</si>
  <si>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</si>
  <si>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</si>
  <si>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</si>
  <si>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</si>
  <si>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</si>
  <si>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</si>
  <si>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</si>
  <si>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</si>
  <si>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</si>
  <si>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</si>
  <si>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</si>
  <si>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</si>
  <si>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</si>
  <si>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</si>
  <si>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</si>
  <si>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</si>
  <si>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</si>
  <si>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</si>
  <si>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</si>
  <si>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</si>
  <si>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</si>
  <si>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</si>
  <si>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</si>
  <si>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</si>
  <si>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</si>
  <si>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</si>
  <si>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</si>
  <si>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</si>
  <si>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</si>
  <si>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</si>
  <si>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</si>
  <si>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</si>
  <si>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</si>
  <si>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</si>
  <si>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</si>
  <si>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</si>
  <si>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</si>
  <si>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</si>
  <si>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</si>
  <si>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</si>
  <si>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</si>
  <si>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</si>
  <si>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</si>
  <si>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</si>
  <si>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</si>
  <si>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</si>
  <si>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</si>
  <si>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</si>
  <si>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</si>
  <si>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</si>
  <si>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</si>
  <si>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</si>
  <si>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</si>
  <si>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</si>
  <si>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</si>
  <si>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</si>
  <si>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</si>
  <si>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</si>
  <si>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</si>
  <si>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</si>
  <si>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</si>
  <si>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</si>
  <si>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</si>
  <si>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</si>
  <si>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</si>
  <si>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</si>
  <si>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</si>
  <si>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</si>
  <si>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</si>
  <si>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</si>
  <si>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</si>
  <si>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</si>
  <si>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</si>
  <si>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</si>
  <si>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</si>
  <si>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</si>
  <si>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</si>
  <si>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</si>
  <si>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</si>
  <si>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</si>
  <si>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</si>
  <si>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</si>
  <si>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</si>
  <si>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</si>
  <si>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</si>
  <si>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</si>
  <si>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</si>
  <si>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</si>
  <si>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</si>
  <si>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</si>
  <si>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</si>
  <si>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</si>
  <si>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</si>
  <si>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</si>
  <si>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</si>
  <si>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</si>
  <si>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</si>
  <si>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</si>
  <si>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</si>
  <si>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</si>
  <si>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</si>
  <si>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</si>
  <si>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</si>
  <si>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</si>
  <si>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</si>
  <si>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</si>
  <si>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</si>
  <si>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</si>
  <si>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</si>
  <si>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</si>
  <si>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</si>
  <si>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</si>
  <si>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</si>
  <si>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</si>
  <si>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</si>
  <si>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</si>
  <si>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</si>
  <si>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</si>
  <si>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</si>
  <si>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</si>
  <si>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</si>
  <si>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</si>
  <si>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</si>
  <si>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</si>
  <si>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</si>
  <si>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</si>
  <si>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</si>
  <si>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</si>
  <si>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</si>
  <si>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</si>
  <si>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</si>
  <si>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</si>
  <si>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</si>
  <si>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</si>
  <si>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</si>
  <si>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</si>
  <si>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</si>
  <si>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</si>
  <si>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</si>
  <si>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</si>
  <si>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</si>
  <si>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</si>
  <si>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</si>
  <si>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</si>
  <si>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</si>
  <si>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</si>
  <si>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</si>
  <si>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</si>
  <si>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</si>
  <si>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</si>
  <si>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</si>
  <si>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</si>
  <si>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</si>
  <si>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</si>
  <si>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</si>
  <si>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</si>
  <si>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</si>
  <si>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</si>
  <si>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</si>
  <si>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</si>
  <si>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</si>
  <si>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</si>
  <si>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</si>
  <si>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</si>
  <si>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</si>
  <si>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</si>
  <si>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</si>
  <si>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</si>
  <si>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</si>
  <si>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</si>
  <si>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</si>
  <si>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</si>
  <si>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</si>
  <si>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</si>
  <si>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</si>
  <si>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</si>
  <si>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</si>
  <si>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</si>
  <si>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</si>
  <si>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</si>
  <si>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</si>
  <si>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</si>
  <si>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</si>
  <si>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</si>
  <si>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</si>
  <si>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</si>
  <si>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</si>
  <si>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</si>
  <si>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</si>
  <si>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</si>
  <si>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</si>
  <si>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</si>
  <si>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</si>
  <si>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</si>
  <si>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</si>
  <si>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</si>
  <si>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</si>
  <si>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</si>
  <si>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</si>
  <si>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</si>
  <si>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</si>
  <si>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</si>
  <si>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</si>
  <si>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</si>
  <si>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</si>
  <si>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</si>
  <si>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</si>
  <si>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</si>
  <si>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</si>
  <si>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</si>
  <si>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</si>
  <si>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</si>
  <si>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</si>
  <si>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</si>
  <si>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</si>
  <si>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</si>
  <si>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</si>
  <si>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</si>
  <si>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</si>
  <si>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</si>
  <si>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</si>
  <si>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</si>
  <si>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</si>
  <si>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</si>
  <si>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</si>
  <si>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</si>
  <si>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</si>
  <si>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</si>
  <si>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</si>
  <si>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</si>
  <si>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</si>
  <si>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</si>
  <si>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</si>
  <si>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</si>
  <si>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</si>
  <si>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</si>
  <si>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</si>
  <si>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</si>
  <si>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</si>
  <si>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</si>
  <si>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</si>
  <si>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</si>
  <si>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</si>
  <si>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</si>
  <si>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</si>
  <si>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</si>
  <si>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</si>
  <si>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</si>
  <si>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</si>
  <si>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</si>
  <si>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</si>
  <si>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</si>
  <si>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</si>
  <si>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</si>
  <si>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</si>
  <si>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</si>
  <si>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</si>
  <si>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</si>
  <si>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</si>
  <si>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</si>
  <si>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</si>
  <si>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</si>
  <si>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</si>
  <si>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</si>
  <si>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</si>
  <si>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</si>
  <si>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</si>
  <si>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</si>
  <si>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</si>
  <si>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</si>
  <si>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</si>
  <si>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</si>
  <si>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</si>
  <si>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</si>
  <si>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</si>
  <si>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</si>
  <si>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</si>
  <si>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</si>
  <si>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</si>
  <si>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</si>
  <si>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</si>
  <si>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</si>
  <si>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</si>
  <si>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</si>
  <si>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</si>
  <si>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</si>
  <si>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</si>
  <si>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</si>
  <si>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</si>
  <si>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</si>
  <si>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</si>
  <si>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</si>
  <si>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</si>
  <si>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</si>
  <si>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</si>
  <si>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</si>
  <si>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</si>
  <si>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</si>
  <si>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</si>
  <si>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</si>
  <si>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</si>
  <si>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</si>
  <si>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</si>
  <si>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</si>
  <si>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</si>
  <si>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</si>
  <si>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</si>
  <si>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</si>
  <si>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</si>
  <si>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</si>
  <si>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</si>
  <si>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</si>
  <si>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</si>
  <si>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</si>
  <si>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</si>
  <si>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</si>
  <si>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</si>
  <si>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</si>
  <si>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</si>
  <si>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</si>
  <si>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</si>
  <si>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</si>
  <si>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</si>
  <si>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</si>
  <si>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</si>
  <si>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</si>
  <si>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</si>
  <si>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</si>
  <si>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</si>
  <si>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</si>
  <si>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</si>
  <si>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</si>
  <si>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</si>
  <si>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</si>
  <si>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</si>
  <si>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</si>
  <si>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</si>
  <si>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</si>
  <si>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</si>
  <si>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</si>
  <si>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</si>
  <si>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</si>
  <si>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</si>
  <si>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</si>
  <si>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</si>
  <si>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</si>
  <si>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</si>
  <si>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</si>
  <si>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</si>
  <si>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</si>
  <si>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</si>
  <si>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</si>
  <si>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</si>
  <si>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</si>
  <si>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</si>
  <si>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</si>
  <si>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</si>
  <si>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</si>
  <si>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</si>
  <si>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</si>
  <si>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</si>
  <si>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</si>
  <si>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</si>
  <si>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</si>
  <si>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</si>
  <si>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</si>
  <si>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</si>
  <si>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</si>
  <si>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</si>
  <si>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</si>
  <si>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</si>
  <si>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</si>
  <si>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</si>
  <si>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</si>
  <si>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</si>
  <si>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</si>
  <si>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</si>
  <si>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</si>
  <si>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</si>
  <si>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</si>
  <si>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</si>
  <si>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</si>
  <si>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</si>
  <si>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</si>
  <si>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</si>
  <si>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</si>
  <si>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</si>
  <si>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</si>
  <si>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</si>
  <si>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</si>
  <si>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</si>
  <si>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</si>
  <si>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</si>
  <si>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</si>
  <si>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</si>
  <si>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</si>
  <si>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</si>
  <si>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</si>
  <si>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</si>
  <si>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</si>
  <si>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</si>
  <si>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</si>
  <si>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</si>
  <si>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</si>
  <si>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</si>
  <si>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</si>
  <si>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</si>
  <si>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</si>
  <si>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</si>
  <si>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</si>
  <si>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</si>
  <si>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</si>
  <si>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</si>
  <si>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</si>
  <si>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</si>
  <si>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</si>
  <si>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</si>
  <si>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</si>
  <si>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</si>
  <si>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</si>
  <si>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</si>
  <si>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</si>
  <si>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</si>
  <si>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</si>
  <si>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</si>
  <si>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</si>
  <si>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</si>
  <si>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</si>
  <si>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</si>
  <si>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</si>
  <si>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</si>
  <si>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</si>
  <si>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</si>
  <si>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</si>
  <si>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</si>
  <si>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</si>
  <si>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</si>
  <si>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</si>
  <si>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</si>
  <si>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</si>
  <si>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</si>
  <si>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</si>
  <si>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</si>
  <si>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</si>
  <si>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</si>
  <si>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</si>
  <si>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</si>
  <si>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</si>
  <si>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</si>
  <si>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</si>
  <si>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</si>
  <si>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</si>
  <si>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</si>
  <si>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</si>
  <si>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</si>
  <si>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</si>
  <si>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</si>
  <si>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</si>
  <si>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</si>
  <si>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</si>
  <si>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</si>
  <si>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</si>
  <si>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</si>
  <si>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</si>
  <si>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</si>
  <si>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</si>
  <si>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</si>
  <si>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</si>
  <si>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</si>
  <si>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</si>
  <si>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</si>
  <si>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</si>
  <si>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</si>
  <si>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</si>
  <si>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</si>
  <si>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</si>
  <si>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</si>
  <si>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</si>
  <si>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</si>
  <si>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</si>
  <si>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</si>
  <si>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</si>
  <si>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</si>
  <si>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</si>
  <si>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</si>
  <si>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</si>
  <si>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</si>
  <si>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</si>
  <si>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</si>
  <si>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</si>
  <si>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</si>
  <si>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</si>
  <si>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</si>
  <si>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</si>
  <si>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</si>
  <si>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</si>
  <si>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</si>
  <si>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</si>
  <si>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</si>
  <si>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</si>
  <si>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</si>
  <si>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</si>
  <si>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</si>
  <si>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</si>
  <si>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</si>
  <si>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</si>
  <si>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</si>
  <si>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</si>
  <si>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</si>
  <si>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</si>
  <si>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</si>
  <si>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</si>
  <si>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</si>
  <si>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</si>
  <si>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</si>
  <si>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</si>
  <si>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</si>
  <si>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</si>
  <si>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</si>
  <si>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</si>
  <si>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</si>
  <si>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</si>
  <si>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</si>
  <si>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</si>
  <si>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</si>
  <si>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</si>
  <si>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</si>
  <si>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</si>
  <si>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</si>
  <si>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</si>
  <si>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</si>
  <si>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</si>
  <si>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</si>
  <si>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</si>
  <si>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</si>
  <si>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</si>
  <si>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</si>
  <si>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</si>
  <si>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</si>
  <si>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</si>
  <si>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</si>
  <si>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</si>
  <si>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</si>
  <si>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</si>
  <si>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</si>
  <si>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</si>
  <si>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</si>
  <si>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</si>
  <si>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</si>
  <si>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</si>
  <si>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</si>
  <si>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</si>
  <si>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</si>
  <si>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</si>
  <si>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</si>
  <si>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</si>
  <si>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</si>
  <si>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</si>
  <si>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</si>
  <si>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</si>
  <si>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</si>
  <si>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</si>
  <si>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</si>
  <si>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</si>
  <si>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</si>
  <si>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</si>
  <si>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</si>
  <si>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</si>
  <si>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</si>
  <si>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</si>
  <si>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</si>
  <si>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</si>
  <si>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</si>
  <si>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</si>
  <si>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</si>
  <si>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</si>
  <si>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</si>
  <si>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</si>
  <si>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</si>
  <si>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</si>
  <si>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</si>
  <si>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</si>
  <si>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</si>
  <si>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</si>
  <si>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</si>
  <si>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</si>
  <si>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</si>
  <si>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</si>
  <si>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</si>
  <si>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</si>
  <si>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</si>
  <si>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</si>
  <si>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</si>
  <si>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</si>
  <si>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</si>
  <si>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</si>
  <si>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</si>
  <si>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</si>
  <si>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</si>
  <si>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</si>
  <si>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</si>
  <si>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</si>
  <si>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</si>
  <si>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</si>
  <si>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</si>
  <si>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</si>
  <si>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</si>
  <si>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</si>
  <si>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</si>
  <si>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</si>
  <si>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</si>
  <si>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</si>
  <si>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</si>
  <si>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</si>
  <si>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</si>
  <si>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</si>
  <si>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</si>
  <si>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</si>
  <si>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</si>
  <si>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</si>
  <si>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</si>
  <si>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</si>
  <si>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</si>
  <si>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</si>
  <si>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</si>
  <si>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</si>
  <si>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</si>
  <si>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</si>
  <si>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</si>
  <si>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</si>
  <si>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</si>
  <si>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</si>
  <si>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</si>
  <si>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</si>
  <si>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</si>
  <si>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</si>
  <si>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</si>
  <si>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</si>
  <si>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</si>
  <si>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</si>
  <si>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</si>
  <si>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</si>
  <si>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</si>
  <si>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</si>
  <si>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</si>
  <si>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</si>
  <si>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</si>
  <si>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</si>
  <si>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</si>
  <si>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</si>
  <si>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</si>
  <si>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</si>
  <si>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</si>
  <si>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</si>
  <si>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</si>
  <si>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</si>
  <si>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</si>
  <si>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</si>
  <si>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</si>
  <si>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</si>
  <si>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</si>
  <si>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</si>
  <si>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</si>
  <si>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</si>
  <si>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</si>
  <si>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</si>
  <si>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</si>
  <si>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</si>
  <si>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</si>
  <si>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</si>
  <si>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</si>
  <si>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</si>
  <si>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</si>
  <si>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</si>
  <si>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</si>
  <si>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</si>
  <si>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</si>
  <si>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</si>
  <si>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</si>
  <si>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</si>
  <si>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</si>
  <si>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</si>
  <si>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</si>
  <si>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</si>
  <si>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</si>
  <si>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</si>
  <si>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</si>
  <si>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</si>
  <si>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</si>
  <si>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</si>
  <si>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</si>
  <si>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</si>
  <si>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</si>
  <si>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</si>
  <si>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</si>
  <si>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</si>
  <si>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</si>
  <si>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</si>
  <si>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</si>
  <si>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</si>
  <si>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</si>
  <si>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</si>
  <si>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</si>
  <si>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</si>
  <si>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</si>
  <si>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</si>
  <si>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</si>
  <si>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</si>
  <si>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</si>
  <si>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</si>
  <si>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</si>
  <si>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</si>
  <si>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</si>
  <si>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</si>
  <si>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</si>
  <si>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</si>
  <si>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</si>
  <si>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</si>
  <si>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</si>
  <si>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</si>
  <si>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</si>
  <si>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</si>
  <si>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</si>
  <si>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</si>
  <si>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</si>
  <si>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</si>
  <si>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</si>
  <si>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</si>
  <si>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</si>
  <si>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</si>
  <si>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</si>
  <si>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</si>
  <si>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</si>
  <si>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</si>
  <si>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</si>
  <si>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</si>
  <si>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</si>
  <si>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</si>
  <si>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</si>
  <si>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</si>
  <si>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</si>
  <si>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</si>
  <si>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</si>
  <si>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</si>
  <si>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</si>
  <si>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</si>
  <si>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</si>
  <si>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</si>
  <si>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</si>
  <si>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</si>
  <si>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</si>
  <si>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</si>
  <si>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</si>
  <si>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</si>
  <si>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</si>
  <si>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</si>
  <si>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</si>
  <si>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</si>
  <si>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</si>
  <si>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</si>
  <si>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</si>
  <si>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</si>
  <si>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</si>
  <si>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</si>
  <si>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</si>
  <si>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</si>
  <si>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</si>
  <si>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</si>
  <si>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</si>
  <si>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</si>
  <si>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</si>
  <si>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</si>
  <si>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</si>
  <si>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</si>
  <si>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</si>
  <si>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</si>
  <si>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</si>
  <si>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</si>
  <si>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</si>
  <si>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</si>
  <si>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</si>
  <si>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</si>
  <si>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</si>
  <si>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</si>
  <si>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</si>
  <si>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</si>
  <si>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</si>
  <si>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</si>
  <si>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</si>
  <si>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</si>
  <si>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</si>
  <si>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</si>
  <si>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</si>
  <si>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</si>
  <si>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</si>
  <si>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</si>
  <si>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</si>
  <si>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</si>
  <si>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</si>
  <si>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</si>
  <si>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</si>
  <si>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</si>
  <si>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</si>
  <si>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</si>
  <si>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</si>
  <si>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</si>
  <si>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</si>
  <si>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</si>
  <si>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</si>
  <si>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</si>
  <si>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</si>
  <si>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</si>
  <si>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</si>
  <si>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</si>
  <si>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</si>
  <si>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</si>
  <si>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</si>
  <si>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</si>
  <si>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</si>
  <si>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</si>
  <si>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</si>
  <si>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</si>
  <si>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</si>
  <si>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</si>
  <si>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</si>
  <si>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</si>
  <si>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</si>
  <si>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</si>
  <si>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</si>
  <si>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</si>
  <si>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</si>
  <si>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</si>
  <si>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</si>
  <si>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</si>
  <si>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</si>
  <si>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</si>
  <si>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</si>
  <si>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</si>
  <si>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</si>
  <si>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</si>
  <si>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</si>
  <si>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</si>
  <si>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</si>
  <si>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</si>
  <si>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</si>
  <si>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</si>
  <si>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</si>
  <si>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</si>
  <si>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</si>
  <si>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</si>
  <si>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</si>
  <si>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</si>
  <si>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</si>
  <si>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</si>
  <si>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</si>
  <si>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</si>
  <si>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</si>
  <si>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</si>
  <si>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</si>
  <si>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</si>
  <si>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</si>
  <si>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</si>
  <si>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</si>
  <si>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</si>
  <si>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</si>
  <si>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</si>
  <si>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</si>
  <si>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</si>
  <si>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</si>
  <si>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</si>
  <si>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</si>
  <si>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</si>
  <si>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</si>
  <si>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</si>
  <si>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</si>
  <si>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</si>
  <si>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</si>
  <si>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</si>
  <si>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</si>
  <si>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</si>
  <si>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</si>
  <si>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</si>
  <si>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</si>
  <si>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</si>
  <si>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</si>
  <si>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</si>
  <si>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</si>
  <si>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</si>
  <si>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</si>
  <si>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</si>
  <si>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</si>
  <si>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</si>
  <si>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</si>
  <si>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</si>
  <si>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</si>
  <si>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</si>
  <si>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</si>
  <si>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</si>
  <si>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</si>
  <si>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</si>
  <si>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</si>
  <si>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</si>
  <si>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</si>
  <si>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</si>
  <si>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</si>
  <si>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</si>
  <si>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</si>
  <si>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</si>
  <si>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</si>
  <si>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</si>
  <si>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</si>
  <si>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</si>
  <si>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</si>
  <si>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</si>
  <si>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</si>
  <si>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</si>
  <si>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</si>
  <si>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</si>
  <si>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</si>
  <si>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</si>
  <si>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</si>
  <si>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</si>
  <si>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</si>
  <si>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</si>
  <si>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</si>
  <si>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</si>
  <si>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</si>
  <si>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</si>
  <si>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</si>
  <si>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</si>
  <si>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</si>
  <si>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</si>
  <si>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</si>
  <si>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</si>
  <si>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</si>
  <si>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</si>
  <si>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</si>
  <si>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</si>
  <si>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</si>
  <si>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</si>
  <si>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</si>
  <si>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</si>
  <si>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</si>
  <si>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</si>
  <si>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</si>
  <si>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</si>
  <si>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</si>
  <si>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</si>
  <si>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</si>
  <si>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</si>
  <si>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</si>
  <si>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</si>
  <si>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</si>
  <si>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</si>
  <si>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</si>
  <si>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</si>
  <si>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</si>
  <si>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</si>
  <si>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</si>
  <si>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</si>
  <si>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</si>
  <si>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</si>
  <si>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</si>
  <si>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</si>
  <si>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</si>
  <si>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</si>
  <si>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</si>
  <si>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</si>
  <si>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</si>
  <si>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</si>
  <si>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</si>
  <si>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</si>
  <si>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</si>
  <si>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</si>
  <si>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</si>
  <si>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</si>
  <si>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</si>
  <si>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</si>
  <si>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</si>
  <si>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</si>
  <si>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</si>
  <si>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</si>
  <si>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</si>
  <si>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</si>
  <si>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</si>
  <si>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</si>
  <si>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</si>
  <si>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</si>
  <si>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</si>
  <si>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</si>
  <si>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</si>
  <si>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</si>
  <si>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</si>
  <si>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</si>
  <si>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</si>
  <si>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</si>
  <si>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</si>
  <si>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</si>
  <si>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</si>
  <si>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</si>
  <si>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</si>
  <si>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</si>
  <si>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</si>
  <si>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</si>
  <si>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</si>
  <si>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</si>
  <si>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</si>
  <si>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</si>
  <si>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</si>
  <si>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</si>
  <si>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</si>
  <si>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</si>
  <si>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</si>
  <si>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</si>
  <si>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</si>
  <si>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</si>
  <si>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</si>
  <si>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</si>
  <si>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</si>
  <si>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</si>
  <si>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</si>
  <si>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</si>
  <si>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</si>
  <si>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</si>
  <si>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</si>
  <si>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</si>
  <si>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</si>
  <si>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</si>
  <si>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</si>
  <si>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</si>
  <si>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</si>
  <si>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</si>
  <si>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</si>
  <si>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</si>
  <si>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</si>
  <si>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</si>
  <si>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</si>
  <si>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</si>
  <si>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</si>
  <si>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</si>
  <si>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</si>
  <si>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</si>
  <si>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</si>
  <si>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</si>
  <si>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</si>
  <si>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</si>
  <si>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</si>
  <si>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</si>
  <si>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</si>
  <si>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</si>
  <si>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</si>
  <si>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</si>
  <si>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</si>
  <si>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</si>
  <si>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</si>
  <si>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</si>
  <si>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</si>
  <si>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</si>
  <si>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</si>
  <si>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</si>
  <si>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</si>
  <si>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</si>
  <si>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</si>
  <si>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</si>
  <si>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</si>
  <si>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</si>
  <si>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</si>
  <si>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</si>
  <si>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</si>
  <si>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</si>
  <si>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</si>
  <si>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</si>
  <si>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</si>
  <si>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</si>
  <si>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</si>
  <si>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</si>
  <si>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</si>
  <si>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</si>
  <si>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</si>
  <si>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</si>
  <si>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</si>
  <si>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</si>
  <si>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</si>
  <si>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</si>
  <si>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</si>
  <si>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</si>
  <si>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</si>
  <si>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</si>
  <si>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</si>
  <si>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</si>
  <si>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</si>
  <si>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</si>
  <si>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</si>
  <si>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</si>
  <si>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</si>
  <si>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</si>
  <si>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</si>
  <si>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</si>
  <si>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</si>
  <si>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</si>
  <si>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</si>
  <si>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</si>
  <si>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</si>
  <si>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</si>
  <si>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</si>
  <si>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</si>
  <si>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</si>
  <si>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</si>
  <si>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</si>
  <si>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</si>
  <si>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</si>
  <si>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</si>
  <si>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</si>
  <si>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</si>
  <si>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</si>
  <si>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</si>
  <si>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</si>
  <si>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</si>
  <si>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</si>
  <si>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</si>
  <si>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</si>
  <si>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</si>
  <si>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</si>
  <si>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</si>
  <si>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</si>
  <si>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</si>
  <si>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</si>
  <si>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</si>
  <si>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</si>
  <si>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</si>
  <si>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</si>
  <si>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</si>
  <si>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</si>
  <si>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</si>
  <si>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</si>
  <si>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</si>
  <si>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</si>
  <si>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</si>
  <si>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</si>
  <si>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</si>
  <si>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</si>
  <si>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</si>
  <si>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</si>
  <si>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</si>
  <si>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</si>
  <si>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</si>
  <si>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</si>
  <si>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</si>
  <si>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</si>
  <si>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</si>
  <si>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</si>
  <si>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</si>
  <si>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</si>
  <si>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</si>
  <si>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</si>
  <si>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</si>
  <si>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</si>
  <si>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</si>
  <si>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</si>
  <si>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</si>
  <si>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</si>
  <si>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</si>
  <si>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</si>
  <si>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</si>
  <si>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</si>
  <si>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</si>
  <si>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</si>
  <si>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</si>
  <si>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</si>
  <si>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</si>
  <si>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</si>
  <si>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</si>
  <si>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</si>
  <si>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</si>
  <si>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</si>
  <si>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</si>
  <si>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</si>
  <si>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</si>
  <si>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</si>
  <si>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</si>
  <si>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</si>
  <si>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</si>
  <si>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</si>
  <si>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</si>
  <si>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</si>
  <si>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</si>
  <si>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</si>
  <si>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</si>
  <si>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</si>
  <si>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</si>
  <si>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</si>
  <si>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</si>
  <si>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</si>
  <si>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</si>
  <si>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</si>
  <si>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</si>
  <si>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</si>
  <si>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</si>
  <si>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</si>
  <si>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</si>
  <si>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</si>
  <si>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</si>
  <si>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</si>
  <si>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</si>
  <si>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</si>
  <si>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</si>
  <si>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</si>
  <si>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</si>
  <si>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</si>
  <si>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</si>
  <si>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</si>
  <si>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</si>
  <si>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</si>
  <si>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</si>
  <si>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</si>
  <si>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</si>
  <si>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</si>
  <si>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</si>
  <si>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</si>
  <si>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</si>
  <si>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</si>
  <si>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</si>
  <si>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</si>
  <si>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</si>
  <si>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</si>
  <si>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</si>
  <si>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</si>
  <si>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</si>
  <si>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</si>
  <si>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</si>
  <si>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</si>
  <si>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</si>
  <si>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</si>
  <si>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</si>
  <si>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</si>
  <si>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</si>
  <si>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</si>
  <si>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</si>
  <si>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</si>
  <si>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</si>
  <si>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</si>
  <si>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</si>
  <si>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</si>
  <si>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</si>
  <si>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</si>
  <si>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</si>
  <si>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</si>
  <si>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</si>
  <si>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</si>
  <si>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</si>
  <si>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</si>
  <si>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</si>
  <si>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</si>
  <si>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</si>
  <si>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</si>
  <si>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</si>
  <si>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</si>
  <si>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</si>
  <si>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</si>
  <si>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</si>
  <si>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</si>
  <si>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</si>
  <si>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</si>
  <si>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</si>
  <si>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</si>
  <si>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</si>
  <si>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</si>
  <si>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</si>
  <si>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</si>
  <si>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</si>
  <si>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</si>
  <si>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</si>
  <si>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</si>
  <si>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</si>
  <si>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</si>
  <si>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</si>
  <si>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</si>
  <si>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</si>
  <si>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</si>
  <si>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</si>
  <si>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</si>
  <si>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</si>
  <si>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</si>
  <si>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</si>
  <si>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</si>
  <si>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</si>
  <si>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</si>
  <si>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</si>
  <si>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</si>
  <si>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</si>
  <si>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</si>
  <si>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</si>
  <si>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</si>
  <si>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</si>
  <si>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</si>
  <si>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</si>
  <si>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</si>
  <si>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</si>
  <si>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</si>
  <si>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</si>
  <si>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</si>
  <si>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</si>
  <si>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</si>
  <si>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</si>
  <si>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</si>
  <si>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</si>
  <si>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</si>
  <si>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</si>
  <si>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</si>
  <si>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</si>
  <si>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</si>
  <si>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</si>
  <si>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</si>
  <si>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</si>
  <si>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</si>
  <si>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</si>
  <si>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</si>
  <si>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</si>
  <si>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</si>
  <si>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</si>
  <si>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</si>
  <si>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</si>
  <si>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</si>
  <si>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</si>
  <si>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</si>
  <si>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</si>
  <si>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</si>
  <si>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</si>
  <si>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</si>
  <si>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</si>
  <si>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</si>
  <si>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</si>
  <si>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</si>
  <si>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</si>
  <si>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</si>
  <si>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</si>
  <si>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</si>
  <si>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</si>
  <si>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</si>
  <si>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</si>
  <si>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</si>
  <si>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</si>
  <si>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</si>
  <si>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</si>
  <si>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</si>
  <si>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</si>
  <si>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</si>
  <si>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</si>
  <si>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</si>
  <si>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</si>
  <si>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</si>
  <si>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</si>
  <si>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</si>
  <si>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</si>
  <si>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</si>
  <si>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</si>
  <si>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</si>
  <si>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</si>
  <si>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</si>
  <si>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</si>
  <si>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</si>
  <si>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</si>
  <si>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</si>
  <si>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</si>
  <si>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</si>
  <si>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</si>
  <si>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</si>
  <si>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</si>
  <si>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</si>
  <si>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</si>
  <si>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</si>
  <si>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</si>
  <si>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</si>
  <si>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</si>
  <si>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</si>
  <si>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</si>
  <si>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</si>
  <si>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</si>
  <si>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</si>
  <si>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</si>
  <si>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</si>
  <si>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</si>
  <si>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</si>
  <si>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</si>
  <si>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</si>
  <si>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</si>
  <si>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</si>
  <si>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</si>
  <si>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</si>
  <si>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</si>
  <si>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</si>
  <si>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</si>
  <si>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</si>
  <si>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</si>
  <si>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</si>
  <si>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</si>
  <si>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</si>
  <si>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</si>
  <si>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</si>
  <si>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</si>
  <si>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</si>
  <si>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</si>
  <si>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</si>
  <si>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</si>
  <si>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</si>
  <si>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</si>
  <si>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</si>
  <si>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</si>
  <si>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</si>
  <si>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</si>
  <si>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</si>
  <si>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</si>
  <si>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</si>
  <si>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</si>
  <si>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</si>
  <si>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</si>
  <si>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</si>
  <si>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</si>
  <si>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</si>
  <si>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</si>
  <si>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</si>
  <si>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</si>
  <si>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</si>
  <si>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</si>
  <si>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</si>
  <si>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</si>
  <si>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</si>
  <si>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</si>
  <si>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</si>
  <si>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</si>
  <si>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</si>
  <si>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</si>
  <si>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</si>
  <si>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</si>
  <si>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</si>
  <si>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</si>
  <si>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</si>
  <si>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</si>
  <si>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</si>
  <si>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</si>
  <si>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</si>
  <si>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</si>
  <si>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</si>
  <si>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</si>
  <si>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</si>
  <si>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</si>
  <si>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</si>
  <si>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</si>
  <si>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</si>
  <si>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</si>
  <si>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</si>
  <si>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</si>
  <si>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</si>
  <si>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</si>
  <si>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</si>
  <si>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</si>
  <si>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</si>
  <si>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</si>
  <si>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</si>
  <si>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</si>
  <si>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</si>
  <si>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</si>
  <si>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</si>
  <si>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</si>
  <si>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</si>
  <si>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</si>
  <si>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</si>
  <si>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</si>
  <si>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</si>
  <si>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</si>
  <si>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</si>
  <si>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</si>
  <si>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</si>
  <si>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</si>
  <si>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</si>
  <si>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</si>
  <si>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</si>
  <si>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</si>
  <si>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</si>
  <si>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</si>
  <si>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</si>
  <si>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</si>
  <si>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</si>
  <si>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</si>
  <si>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</si>
  <si>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</si>
  <si>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</si>
  <si>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</si>
  <si>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</si>
  <si>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</si>
  <si>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</si>
  <si>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</si>
  <si>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</si>
  <si>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</si>
  <si>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</si>
  <si>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</si>
  <si>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</si>
  <si>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</si>
  <si>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</si>
  <si>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</si>
  <si>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</si>
  <si>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</si>
  <si>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</si>
  <si>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</si>
  <si>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</si>
  <si>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</si>
  <si>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</si>
  <si>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</si>
  <si>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</si>
  <si>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</si>
  <si>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</si>
  <si>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</si>
  <si>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</si>
  <si>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</si>
  <si>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</si>
  <si>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</si>
  <si>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</si>
  <si>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</si>
  <si>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</si>
  <si>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</si>
  <si>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</si>
  <si>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</si>
  <si>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</si>
  <si>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</si>
  <si>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</si>
  <si>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</si>
  <si>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</si>
  <si>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</si>
  <si>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</si>
  <si>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</si>
  <si>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</si>
  <si>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</si>
  <si>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</si>
  <si>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</si>
  <si>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</si>
  <si>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</si>
  <si>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</si>
  <si>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</si>
  <si>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</si>
  <si>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</si>
  <si>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</si>
  <si>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</si>
  <si>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</si>
  <si>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</si>
  <si>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</si>
  <si>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</si>
  <si>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</si>
  <si>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</si>
  <si>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</si>
  <si>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</si>
  <si>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</si>
  <si>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</si>
  <si>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</si>
  <si>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</si>
  <si>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</si>
  <si>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</si>
  <si>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</si>
  <si>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</si>
  <si>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</si>
  <si>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</si>
  <si>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</si>
  <si>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</si>
  <si>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</si>
  <si>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</si>
  <si>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</si>
  <si>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</si>
  <si>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</si>
  <si>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</si>
  <si>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</si>
  <si>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</si>
  <si>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</si>
  <si>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</si>
  <si>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</si>
  <si>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</si>
  <si>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</si>
  <si>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</si>
  <si>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</si>
  <si>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</si>
  <si>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</si>
  <si>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</si>
  <si>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</si>
  <si>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</si>
  <si>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</si>
  <si>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</si>
  <si>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</si>
  <si>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</si>
  <si>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</si>
  <si>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</si>
  <si>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</si>
  <si>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</si>
  <si>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</si>
  <si>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</si>
  <si>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</si>
  <si>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</si>
  <si>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</si>
  <si>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</si>
  <si>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</si>
  <si>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</si>
  <si>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</si>
  <si>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</si>
  <si>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</si>
  <si>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</si>
  <si>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</si>
  <si>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</si>
  <si>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</si>
  <si>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</si>
  <si>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</si>
  <si>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</si>
  <si>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</si>
  <si>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</si>
  <si>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</si>
  <si>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</si>
  <si>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</si>
  <si>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</si>
  <si>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</si>
  <si>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</si>
  <si>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</si>
  <si>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</si>
  <si>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</si>
  <si>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</si>
  <si>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</si>
  <si>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</si>
  <si>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</si>
  <si>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</si>
  <si>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</si>
  <si>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</si>
  <si>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</si>
  <si>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</si>
  <si>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</si>
  <si>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</si>
  <si>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</si>
  <si>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</si>
  <si>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</si>
  <si>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</si>
  <si>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</si>
  <si>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</si>
  <si>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</si>
  <si>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</si>
  <si>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</si>
  <si>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</si>
  <si>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</si>
  <si>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</si>
  <si>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</si>
  <si>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</si>
  <si>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</si>
  <si>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</si>
  <si>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</si>
  <si>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</si>
  <si>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</si>
  <si>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</si>
  <si>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</si>
  <si>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</si>
  <si>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</si>
  <si>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</si>
  <si>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</si>
  <si>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</si>
  <si>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</si>
  <si>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</si>
  <si>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</si>
  <si>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</si>
  <si>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</si>
  <si>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</si>
  <si>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</si>
  <si>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</si>
  <si>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</si>
  <si>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</si>
  <si>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</si>
  <si>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</si>
  <si>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</si>
  <si>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</si>
  <si>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</si>
  <si>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</si>
  <si>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</si>
  <si>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</si>
  <si>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</si>
  <si>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</si>
  <si>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</si>
  <si>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</si>
  <si>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</si>
  <si>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</si>
  <si>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</si>
  <si>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</si>
  <si>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</si>
  <si>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</si>
  <si>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</si>
  <si>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</si>
  <si>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</si>
  <si>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</si>
  <si>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</si>
  <si>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</si>
  <si>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</si>
  <si>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</si>
  <si>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</si>
  <si>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</si>
  <si>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</si>
  <si>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</si>
  <si>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</si>
  <si>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</si>
  <si>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</si>
  <si>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</si>
  <si>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</si>
  <si>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</si>
  <si>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</si>
  <si>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</si>
  <si>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</si>
  <si>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</si>
  <si>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</si>
  <si>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</si>
  <si>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</si>
  <si>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</si>
  <si>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</si>
  <si>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</si>
  <si>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</si>
  <si>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</si>
  <si>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</si>
  <si>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</si>
  <si>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</si>
  <si>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</si>
  <si>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</si>
  <si>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</si>
  <si>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</si>
  <si>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</si>
  <si>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</si>
  <si>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</si>
  <si>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</si>
  <si>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</si>
  <si>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</si>
  <si>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</si>
  <si>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</si>
  <si>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</si>
  <si>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</si>
  <si>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</si>
  <si>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</si>
  <si>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</si>
  <si>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</si>
  <si>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</si>
  <si>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</si>
  <si>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</si>
  <si>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</si>
  <si>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</si>
  <si>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</si>
  <si>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</si>
  <si>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</si>
  <si>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</si>
  <si>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</si>
  <si>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</si>
  <si>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</si>
  <si>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</si>
  <si>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</si>
  <si>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</si>
  <si>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</si>
  <si>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</si>
  <si>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</si>
  <si>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</si>
  <si>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</si>
  <si>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</si>
  <si>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</si>
  <si>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</si>
  <si>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</si>
  <si>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</si>
  <si>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</si>
  <si>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</si>
  <si>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</si>
  <si>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</si>
  <si>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</si>
  <si>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</si>
  <si>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</si>
  <si>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</si>
  <si>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</si>
  <si>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</si>
  <si>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</si>
  <si>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</si>
  <si>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</si>
  <si>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</si>
  <si>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</si>
  <si>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</si>
  <si>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</si>
  <si>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</si>
  <si>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</si>
  <si>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</si>
  <si>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</si>
  <si>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</si>
  <si>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</si>
  <si>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</si>
  <si>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</si>
  <si>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</si>
  <si>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</si>
  <si>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</si>
  <si>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</si>
  <si>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</si>
  <si>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</si>
  <si>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</si>
  <si>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</si>
  <si>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</si>
  <si>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</si>
  <si>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</si>
  <si>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</si>
  <si>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</si>
  <si>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</si>
  <si>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</si>
  <si>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</si>
  <si>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</si>
  <si>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</si>
  <si>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</si>
  <si>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</si>
  <si>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</si>
  <si>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</si>
  <si>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</si>
  <si>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</si>
  <si>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</si>
  <si>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</si>
  <si>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</si>
  <si>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</si>
  <si>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</si>
  <si>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</si>
  <si>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</si>
  <si>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</si>
  <si>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</si>
  <si>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</si>
  <si>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</si>
  <si>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</si>
  <si>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</si>
  <si>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</si>
  <si>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</si>
  <si>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</si>
  <si>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</si>
  <si>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</si>
  <si>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</si>
  <si>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</si>
  <si>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</si>
  <si>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</si>
  <si>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</si>
  <si>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</si>
  <si>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</si>
  <si>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</si>
  <si>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</si>
  <si>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</si>
  <si>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</si>
  <si>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</si>
  <si>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</si>
  <si>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</si>
  <si>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</si>
  <si>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</si>
  <si>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</si>
  <si>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</si>
  <si>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</si>
  <si>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</si>
  <si>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</si>
  <si>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</si>
  <si>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</si>
  <si>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</si>
  <si>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</si>
  <si>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</si>
  <si>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</si>
  <si>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</si>
  <si>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</si>
  <si>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</si>
  <si>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</si>
  <si>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</si>
  <si>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</si>
  <si>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</si>
  <si>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</si>
  <si>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</si>
  <si>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</si>
  <si>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</si>
  <si>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</si>
  <si>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</si>
  <si>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</si>
  <si>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</si>
  <si>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</si>
  <si>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</si>
  <si>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</si>
  <si>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</si>
  <si>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</si>
  <si>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</si>
  <si>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</si>
  <si>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</si>
  <si>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</si>
  <si>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</si>
  <si>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</si>
  <si>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</si>
  <si>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</si>
  <si>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</si>
  <si>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</si>
  <si>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</si>
  <si>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</si>
  <si>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</si>
  <si>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</si>
  <si>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</si>
  <si>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</si>
  <si>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</si>
  <si>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</si>
  <si>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</si>
  <si>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</si>
  <si>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</si>
  <si>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</si>
  <si>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</si>
  <si>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</si>
  <si>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</si>
  <si>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</si>
  <si>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</si>
  <si>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</si>
  <si>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</si>
  <si>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</si>
  <si>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</si>
  <si>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</si>
  <si>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</si>
  <si>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</si>
  <si>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</si>
  <si>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</si>
  <si>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</si>
  <si>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</si>
  <si>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</si>
  <si>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</si>
  <si>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</si>
  <si>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</si>
  <si>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</si>
  <si>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</si>
  <si>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</si>
  <si>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</si>
  <si>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</si>
  <si>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</si>
  <si>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</si>
  <si>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</si>
  <si>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</si>
  <si>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</si>
  <si>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</si>
  <si>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</si>
  <si>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</si>
  <si>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</si>
  <si>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</si>
  <si>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</si>
  <si>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</si>
  <si>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</si>
  <si>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</si>
  <si>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</si>
  <si>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</si>
  <si>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</si>
  <si>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</si>
  <si>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</si>
  <si>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</si>
  <si>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</si>
  <si>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</si>
  <si>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</si>
  <si>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</si>
  <si>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</si>
  <si>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</si>
  <si>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</si>
  <si>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</si>
  <si>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</si>
  <si>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</si>
  <si>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</si>
  <si>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</si>
  <si>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</si>
  <si>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</si>
  <si>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</si>
  <si>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</si>
  <si>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</si>
  <si>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</si>
  <si>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</si>
  <si>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</si>
  <si>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</si>
  <si>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</si>
  <si>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</si>
  <si>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</si>
  <si>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</si>
  <si>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</si>
  <si>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</si>
  <si>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</si>
  <si>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</si>
  <si>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</si>
  <si>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</si>
  <si>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</si>
  <si>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</si>
  <si>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</si>
  <si>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</si>
  <si>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</si>
  <si>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</si>
  <si>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</si>
  <si>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</si>
  <si>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</si>
  <si>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</si>
  <si>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</si>
  <si>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</si>
  <si>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</si>
  <si>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</si>
  <si>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</si>
  <si>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</si>
  <si>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</si>
  <si>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</si>
  <si>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</si>
  <si>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</si>
  <si>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</si>
  <si>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</si>
  <si>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</si>
  <si>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</si>
  <si>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</si>
  <si>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</si>
  <si>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</si>
  <si>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</si>
  <si>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</si>
  <si>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</si>
  <si>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</si>
  <si>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</si>
  <si>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</si>
  <si>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</si>
  <si>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</si>
  <si>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</si>
  <si>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</si>
  <si>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</si>
  <si>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</si>
  <si>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</si>
  <si>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</si>
  <si>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</si>
  <si>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</si>
  <si>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</si>
  <si>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</si>
  <si>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</si>
  <si>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</si>
  <si>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</si>
  <si>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</si>
  <si>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</si>
  <si>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</si>
  <si>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</si>
  <si>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</si>
  <si>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</si>
  <si>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</si>
  <si>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</si>
  <si>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</si>
  <si>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</si>
  <si>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</si>
  <si>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</si>
  <si>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</si>
  <si>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</si>
  <si>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</si>
  <si>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</si>
  <si>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</si>
  <si>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</si>
  <si>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</si>
  <si>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</si>
  <si>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</si>
  <si>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</si>
  <si>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</si>
  <si>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</si>
  <si>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</si>
  <si>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</si>
  <si>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</si>
  <si>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</si>
  <si>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</si>
  <si>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</si>
  <si>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</si>
  <si>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</si>
  <si>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</si>
  <si>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</si>
  <si>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</si>
  <si>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</si>
  <si>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</si>
  <si>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</si>
  <si>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</si>
  <si>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</si>
  <si>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</si>
  <si>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</si>
  <si>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</si>
  <si>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</si>
  <si>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</si>
  <si>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</si>
  <si>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</si>
  <si>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</si>
  <si>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</si>
  <si>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</si>
  <si>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</si>
  <si>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</si>
  <si>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</si>
  <si>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</si>
  <si>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</si>
  <si>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</si>
  <si>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</si>
  <si>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</si>
  <si>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</si>
  <si>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</si>
  <si>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</si>
  <si>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</si>
  <si>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</si>
  <si>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</si>
  <si>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</si>
  <si>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</si>
  <si>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</si>
  <si>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</si>
  <si>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</si>
  <si>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</si>
  <si>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</si>
  <si>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</si>
  <si>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</si>
  <si>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</si>
  <si>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</si>
  <si>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</si>
  <si>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</si>
  <si>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</si>
  <si>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</si>
  <si>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</si>
  <si>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</si>
  <si>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</si>
  <si>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</si>
  <si>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</si>
  <si>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</si>
  <si>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</si>
  <si>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</si>
  <si>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</si>
  <si>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</si>
  <si>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</si>
  <si>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</si>
  <si>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</si>
  <si>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</si>
  <si>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</si>
  <si>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</si>
  <si>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</si>
  <si>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</si>
  <si>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</si>
  <si>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</si>
  <si>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</si>
  <si>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</si>
  <si>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</si>
  <si>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</si>
  <si>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</si>
  <si>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</si>
  <si>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</si>
  <si>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</si>
  <si>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</si>
  <si>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</si>
  <si>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</si>
  <si>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</si>
  <si>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</si>
  <si>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</si>
  <si>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</si>
  <si>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</si>
  <si>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</si>
  <si>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</si>
  <si>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</si>
  <si>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</si>
  <si>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</si>
  <si>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</si>
  <si>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</si>
  <si>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</si>
  <si>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</si>
  <si>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</si>
  <si>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</si>
  <si>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</si>
  <si>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</si>
  <si>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</si>
  <si>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</si>
  <si>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</si>
  <si>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</si>
  <si>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</si>
  <si>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</si>
  <si>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</si>
  <si>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</si>
  <si>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</si>
  <si>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</si>
  <si>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</si>
  <si>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</si>
  <si>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</si>
  <si>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</si>
  <si>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</si>
  <si>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</si>
  <si>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</si>
  <si>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</si>
  <si>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</si>
  <si>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</si>
  <si>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</si>
  <si>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</si>
  <si>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</si>
  <si>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</si>
  <si>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</si>
  <si>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</si>
  <si>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</si>
  <si>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</si>
  <si>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</si>
  <si>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</si>
  <si>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</si>
  <si>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</si>
  <si>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</si>
  <si>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</si>
  <si>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</si>
  <si>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</si>
  <si>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</si>
  <si>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</si>
  <si>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</si>
  <si>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</si>
  <si>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</si>
  <si>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</si>
  <si>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</si>
  <si>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</si>
  <si>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</si>
  <si>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</si>
  <si>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</si>
  <si>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</si>
  <si>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</si>
  <si>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</si>
  <si>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</si>
  <si>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</si>
  <si>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</si>
  <si>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</si>
  <si>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</si>
  <si>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</si>
  <si>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</si>
  <si>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</si>
  <si>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</si>
  <si>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</si>
  <si>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</si>
  <si>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</si>
  <si>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</si>
  <si>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</si>
  <si>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</si>
  <si>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</si>
  <si>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</si>
  <si>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</si>
  <si>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</si>
  <si>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</si>
  <si>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</si>
  <si>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</si>
  <si>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</si>
  <si>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</si>
  <si>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</si>
  <si>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</si>
  <si>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</si>
  <si>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</si>
  <si>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</si>
  <si>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</si>
  <si>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</si>
  <si>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</si>
  <si>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</si>
  <si>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</si>
  <si>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</si>
  <si>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</si>
  <si>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</si>
  <si>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</si>
  <si>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</si>
  <si>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</si>
  <si>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</si>
  <si>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</si>
  <si>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</si>
  <si>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</si>
  <si>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</si>
  <si>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</si>
  <si>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</si>
  <si>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</si>
  <si>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</si>
  <si>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</si>
  <si>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</si>
  <si>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</si>
  <si>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</si>
  <si>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</si>
  <si>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</si>
  <si>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</si>
  <si>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</si>
  <si>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</si>
  <si>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</si>
  <si>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</si>
  <si>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</si>
  <si>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</si>
  <si>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</si>
  <si>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</si>
  <si>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</si>
  <si>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</si>
  <si>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</si>
  <si>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</si>
  <si>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</si>
  <si>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</si>
  <si>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</si>
  <si>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</si>
  <si>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</si>
  <si>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</si>
  <si>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</si>
  <si>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</si>
  <si>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</si>
  <si>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</si>
  <si>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</si>
  <si>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</si>
  <si>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</si>
  <si>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</si>
  <si>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</si>
  <si>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</si>
  <si>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</si>
  <si>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</si>
  <si>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</si>
  <si>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</si>
  <si>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</si>
  <si>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</si>
  <si>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</si>
  <si>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</si>
  <si>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</si>
  <si>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</si>
  <si>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</si>
  <si>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</si>
  <si>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</si>
  <si>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</si>
  <si>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</si>
  <si>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</si>
  <si>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</si>
  <si>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</si>
  <si>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</si>
  <si>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</si>
  <si>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</si>
  <si>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</si>
  <si>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</si>
  <si>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</si>
  <si>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</si>
  <si>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</si>
  <si>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</si>
  <si>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</si>
  <si>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</si>
  <si>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</si>
  <si>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</si>
  <si>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</si>
  <si>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</si>
  <si>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</si>
  <si>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</si>
  <si>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</si>
  <si>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</si>
  <si>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</si>
  <si>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</si>
  <si>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</si>
  <si>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</si>
  <si>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</si>
  <si>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</si>
  <si>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</si>
  <si>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</si>
  <si>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</si>
  <si>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</si>
  <si>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</si>
  <si>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</si>
  <si>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</si>
  <si>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</si>
  <si>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</si>
  <si>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</si>
  <si>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</si>
  <si>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</si>
  <si>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</si>
  <si>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</si>
  <si>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</si>
  <si>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</si>
  <si>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</si>
  <si>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</si>
  <si>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</si>
  <si>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</si>
  <si>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</si>
  <si>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</si>
  <si>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</si>
  <si>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</si>
  <si>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</si>
  <si>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</si>
  <si>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</si>
  <si>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</si>
  <si>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</si>
  <si>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</si>
  <si>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</si>
  <si>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</si>
  <si>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</si>
  <si>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</si>
  <si>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</si>
  <si>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</si>
  <si>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</si>
  <si>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</si>
  <si>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</si>
  <si>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</si>
  <si>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</si>
  <si>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</si>
  <si>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</si>
  <si>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</si>
  <si>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</si>
  <si>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</si>
  <si>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</si>
  <si>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</si>
  <si>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</si>
  <si>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</si>
  <si>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</si>
  <si>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</si>
  <si>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</si>
  <si>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</si>
  <si>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</si>
  <si>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</si>
  <si>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</si>
  <si>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</si>
  <si>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</si>
  <si>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</si>
  <si>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</si>
  <si>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</si>
  <si>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</si>
  <si>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</si>
  <si>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</si>
  <si>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</si>
  <si>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</si>
  <si>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</si>
  <si>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</si>
  <si>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</si>
  <si>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</si>
  <si>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</si>
  <si>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</si>
  <si>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</si>
  <si>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</si>
  <si>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</si>
  <si>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</si>
  <si>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</si>
  <si>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</si>
  <si>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</si>
  <si>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</si>
  <si>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</si>
  <si>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</si>
  <si>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</si>
  <si>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</si>
  <si>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</si>
  <si>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</si>
  <si>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</si>
  <si>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</si>
  <si>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</si>
  <si>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</si>
  <si>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</si>
  <si>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</si>
  <si>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</si>
  <si>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</si>
  <si>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</si>
  <si>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</si>
  <si>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</si>
  <si>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</si>
  <si>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</si>
  <si>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</si>
  <si>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</si>
  <si>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</si>
  <si>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</si>
  <si>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</si>
  <si>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</si>
  <si>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</si>
  <si>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</si>
  <si>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</si>
  <si>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</si>
  <si>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</si>
  <si>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</si>
  <si>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</si>
  <si>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</si>
  <si>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</si>
  <si>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</si>
  <si>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</si>
  <si>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</si>
  <si>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</si>
  <si>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</si>
  <si>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</si>
  <si>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</si>
  <si>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</si>
  <si>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</si>
  <si>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</si>
  <si>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</si>
  <si>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</si>
  <si>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</si>
  <si>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</si>
  <si>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</si>
  <si>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</si>
  <si>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</si>
  <si>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</si>
  <si>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</si>
  <si>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</si>
  <si>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</si>
  <si>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</si>
  <si>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</si>
  <si>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</si>
  <si>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</si>
  <si>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</si>
  <si>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</si>
  <si>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</si>
  <si>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</si>
  <si>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</si>
  <si>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</si>
  <si>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</si>
  <si>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</si>
  <si>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</si>
  <si>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</si>
  <si>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</si>
  <si>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</si>
  <si>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</si>
  <si>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</si>
  <si>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</si>
  <si>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</si>
  <si>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</si>
  <si>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</si>
  <si>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</si>
  <si>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</si>
  <si>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</si>
  <si>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</si>
  <si>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</si>
  <si>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</si>
  <si>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</si>
  <si>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</si>
  <si>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</si>
  <si>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</si>
  <si>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</si>
  <si>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</si>
  <si>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</si>
  <si>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</si>
  <si>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</si>
  <si>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</si>
  <si>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</si>
  <si>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</si>
  <si>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</si>
  <si>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</si>
  <si>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</si>
  <si>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</si>
  <si>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</si>
  <si>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</si>
  <si>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</si>
  <si>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</si>
  <si>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</si>
  <si>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</si>
  <si>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</si>
  <si>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</si>
  <si>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</si>
  <si>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</si>
  <si>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</si>
  <si>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</si>
  <si>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</si>
  <si>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</si>
  <si>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</si>
  <si>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</si>
  <si>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</si>
  <si>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</si>
  <si>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</si>
  <si>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</si>
  <si>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</si>
  <si>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</si>
  <si>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</si>
  <si>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</si>
  <si>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</si>
  <si>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</si>
  <si>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</si>
  <si>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</si>
  <si>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</si>
  <si>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</si>
  <si>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</si>
  <si>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</si>
  <si>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</si>
  <si>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</si>
  <si>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</si>
  <si>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</si>
  <si>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</si>
  <si>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</si>
  <si>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</si>
  <si>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</si>
  <si>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</si>
  <si>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</si>
  <si>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</si>
  <si>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</si>
  <si>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</si>
  <si>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</si>
  <si>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</si>
  <si>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</si>
  <si>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</si>
  <si>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</si>
  <si>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</si>
  <si>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</si>
  <si>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</si>
  <si>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</si>
  <si>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</si>
  <si>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</si>
  <si>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</si>
  <si>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</si>
  <si>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</si>
  <si>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</si>
  <si>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</si>
  <si>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</si>
  <si>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</si>
  <si>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</si>
  <si>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</si>
  <si>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</si>
  <si>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</si>
  <si>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</si>
  <si>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</si>
  <si>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</si>
  <si>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</si>
  <si>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</si>
  <si>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</si>
  <si>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</si>
  <si>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</si>
  <si>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</si>
  <si>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</si>
  <si>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</si>
  <si>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</si>
  <si>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</si>
  <si>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</si>
  <si>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</si>
  <si>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</si>
  <si>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</si>
  <si>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</si>
  <si>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</si>
  <si>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</si>
  <si>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</si>
  <si>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</si>
  <si>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</si>
  <si>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</si>
  <si>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</si>
  <si>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</si>
  <si>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</si>
  <si>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</si>
  <si>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</si>
  <si>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</si>
  <si>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</si>
  <si>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</si>
  <si>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</si>
  <si>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</si>
  <si>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</si>
  <si>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</si>
  <si>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</si>
  <si>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</si>
  <si>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</si>
  <si>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</si>
  <si>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</si>
  <si>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</si>
  <si>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</si>
  <si>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</si>
  <si>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</si>
  <si>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</si>
  <si>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</si>
  <si>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</si>
  <si>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</si>
  <si>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</si>
  <si>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</si>
  <si>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</si>
  <si>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</si>
  <si>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</si>
  <si>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</si>
  <si>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</si>
  <si>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</si>
  <si>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</si>
  <si>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</si>
  <si>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</si>
  <si>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</si>
  <si>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</si>
  <si>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</si>
  <si>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</si>
  <si>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</si>
  <si>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</si>
  <si>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</si>
  <si>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</si>
  <si>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</si>
  <si>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</si>
  <si>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</si>
  <si>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</si>
  <si>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</si>
  <si>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</si>
  <si>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</si>
  <si>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</si>
  <si>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</si>
  <si>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</si>
  <si>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</si>
  <si>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</si>
  <si>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</si>
  <si>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</si>
  <si>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</si>
  <si>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</si>
  <si>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</si>
  <si>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</si>
  <si>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</si>
  <si>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</si>
  <si>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</si>
  <si>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</si>
  <si>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</si>
  <si>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</si>
  <si>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</si>
  <si>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</si>
  <si>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</si>
  <si>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</si>
  <si>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</si>
  <si>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</si>
  <si>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</si>
  <si>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</si>
  <si>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</si>
  <si>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</si>
  <si>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</si>
  <si>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</si>
  <si>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</si>
  <si>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</si>
  <si>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</si>
  <si>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</si>
  <si>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</si>
  <si>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</si>
  <si>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</si>
  <si>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</si>
  <si>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</si>
  <si>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</si>
  <si>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</si>
  <si>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</si>
  <si>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</si>
  <si>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</si>
  <si>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</si>
  <si>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</si>
  <si>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</si>
  <si>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</si>
  <si>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</si>
  <si>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</si>
  <si>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</si>
  <si>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</si>
  <si>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</si>
  <si>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</si>
  <si>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</si>
  <si>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</si>
  <si>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</si>
  <si>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</si>
  <si>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</si>
  <si>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</si>
  <si>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</si>
  <si>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</si>
  <si>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</si>
  <si>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</si>
  <si>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</si>
  <si>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</si>
  <si>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</si>
  <si>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</si>
  <si>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</si>
  <si>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</si>
  <si>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</si>
  <si>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</si>
  <si>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</si>
  <si>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</si>
  <si>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</si>
  <si>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</si>
  <si>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</si>
  <si>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</si>
  <si>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</si>
  <si>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</si>
  <si>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</si>
  <si>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</si>
  <si>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</si>
  <si>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</si>
  <si>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</si>
  <si>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</si>
  <si>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</si>
  <si>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</si>
  <si>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</si>
  <si>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</si>
  <si>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</si>
  <si>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</si>
  <si>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</si>
  <si>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</si>
  <si>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</si>
  <si>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</si>
  <si>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</si>
  <si>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</si>
  <si>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</si>
  <si>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</si>
  <si>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</si>
  <si>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</si>
  <si>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</si>
  <si>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</si>
  <si>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</si>
  <si>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</si>
  <si>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</si>
  <si>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</si>
  <si>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</si>
  <si>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</si>
  <si>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</si>
  <si>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</si>
  <si>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</si>
  <si>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</si>
  <si>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</si>
  <si>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</si>
  <si>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</si>
  <si>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</si>
  <si>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</si>
  <si>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</si>
  <si>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</si>
  <si>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</si>
  <si>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</si>
  <si>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</si>
  <si>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</si>
  <si>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</si>
  <si>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</si>
  <si>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</si>
  <si>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</si>
  <si>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</si>
  <si>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</si>
  <si>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</si>
  <si>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</si>
  <si>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</si>
  <si>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</si>
  <si>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</si>
  <si>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</si>
  <si>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</si>
  <si>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</si>
  <si>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</si>
  <si>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</si>
  <si>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</si>
  <si>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</si>
  <si>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</si>
  <si>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</si>
  <si>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</si>
  <si>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</si>
  <si>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</si>
  <si>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</si>
  <si>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</si>
  <si>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</si>
  <si>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</si>
  <si>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</si>
  <si>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</si>
  <si>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</si>
  <si>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</si>
  <si>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</si>
  <si>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</si>
  <si>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</si>
  <si>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</si>
  <si>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</si>
  <si>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</si>
  <si>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</si>
  <si>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</si>
  <si>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</si>
  <si>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</si>
  <si>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</si>
  <si>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</si>
  <si>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</si>
  <si>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</si>
  <si>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</si>
  <si>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</si>
  <si>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</si>
  <si>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</si>
  <si>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</si>
  <si>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</si>
  <si>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</si>
  <si>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</si>
  <si>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</si>
  <si>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</si>
  <si>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</si>
  <si>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</si>
  <si>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</si>
  <si>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</si>
  <si>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</si>
  <si>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</si>
  <si>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</si>
  <si>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</si>
  <si>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</si>
  <si>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</si>
  <si>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</si>
  <si>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</si>
  <si>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</si>
  <si>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</si>
  <si>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</si>
  <si>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</si>
  <si>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</si>
  <si>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</si>
  <si>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</si>
  <si>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</si>
  <si>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</si>
  <si>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</si>
  <si>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</si>
  <si>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</si>
  <si>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</si>
  <si>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</si>
  <si>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</si>
  <si>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</si>
  <si>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</si>
  <si>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</si>
  <si>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</si>
  <si>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</si>
  <si>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</si>
  <si>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</si>
  <si>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</si>
  <si>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</si>
  <si>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</si>
  <si>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</si>
  <si>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</si>
  <si>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</si>
  <si>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</si>
  <si>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</si>
  <si>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</si>
  <si>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</si>
  <si>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</si>
  <si>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</si>
  <si>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</si>
  <si>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</si>
  <si>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</si>
  <si>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</si>
  <si>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</si>
  <si>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</si>
  <si>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</si>
  <si>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</si>
  <si>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</si>
  <si>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</si>
  <si>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</si>
  <si>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</si>
  <si>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</si>
  <si>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</si>
  <si>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</si>
  <si>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</si>
  <si>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</si>
  <si>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</si>
  <si>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</si>
  <si>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</si>
  <si>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</si>
  <si>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</si>
  <si>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</si>
  <si>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</si>
  <si>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</si>
  <si>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</si>
  <si>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</si>
  <si>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</si>
  <si>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</si>
  <si>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</si>
  <si>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</si>
  <si>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</si>
  <si>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</si>
  <si>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</si>
  <si>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</si>
  <si>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</si>
  <si>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</si>
  <si>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</si>
  <si>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</si>
  <si>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</si>
  <si>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</si>
  <si>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</si>
  <si>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</si>
  <si>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</si>
  <si>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</si>
  <si>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</si>
  <si>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</si>
  <si>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</si>
  <si>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</si>
  <si>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</si>
  <si>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</si>
  <si>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</si>
  <si>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</si>
  <si>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</si>
  <si>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</si>
  <si>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</si>
  <si>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</si>
  <si>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</si>
  <si>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</si>
  <si>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</si>
  <si>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</si>
  <si>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</si>
  <si>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</si>
  <si>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</si>
  <si>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</si>
  <si>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</si>
  <si>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</si>
  <si>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</si>
  <si>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</si>
  <si>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</si>
  <si>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</si>
  <si>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</si>
  <si>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</si>
  <si>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</si>
  <si>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</si>
  <si>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</si>
  <si>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</si>
  <si>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</si>
  <si>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</si>
  <si>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</si>
  <si>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</si>
  <si>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</si>
  <si>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</si>
  <si>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</si>
  <si>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</si>
  <si>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</si>
  <si>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</si>
  <si>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</si>
  <si>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</si>
  <si>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</si>
  <si>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</si>
  <si>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</si>
  <si>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</si>
  <si>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</si>
  <si>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</si>
  <si>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</si>
  <si>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</si>
  <si>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</si>
  <si>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</si>
  <si>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</si>
  <si>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</si>
  <si>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</si>
  <si>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</si>
  <si>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</si>
  <si>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</si>
  <si>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</si>
  <si>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</si>
  <si>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</si>
  <si>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</si>
  <si>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</si>
  <si>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</si>
  <si>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</si>
  <si>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</si>
  <si>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</si>
  <si>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</si>
  <si>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</si>
  <si>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</si>
  <si>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</si>
  <si>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</si>
  <si>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</si>
  <si>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</si>
  <si>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</si>
  <si>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</si>
  <si>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</si>
  <si>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</si>
  <si>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</si>
  <si>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</si>
  <si>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</si>
  <si>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</si>
  <si>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</si>
  <si>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</si>
  <si>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</si>
  <si>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</si>
  <si>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</si>
  <si>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</si>
  <si>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</si>
  <si>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</si>
  <si>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</si>
  <si>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</si>
  <si>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</si>
  <si>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</si>
  <si>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</si>
  <si>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</si>
  <si>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</si>
  <si>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</si>
  <si>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</si>
  <si>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</si>
  <si>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</si>
  <si>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</si>
  <si>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</si>
  <si>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</si>
  <si>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</si>
  <si>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</si>
  <si>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</si>
  <si>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</si>
  <si>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</si>
  <si>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</si>
  <si>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</si>
  <si>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</si>
  <si>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</si>
  <si>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</si>
  <si>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</si>
  <si>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</si>
  <si>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</si>
  <si>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</si>
  <si>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</si>
  <si>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</si>
  <si>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</si>
  <si>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</si>
  <si>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</si>
  <si>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</si>
  <si>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</si>
  <si>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</si>
  <si>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</si>
  <si>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</si>
  <si>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</si>
  <si>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</si>
  <si>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</si>
  <si>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</si>
  <si>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</si>
  <si>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</si>
  <si>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</si>
  <si>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</si>
  <si>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</si>
  <si>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</si>
  <si>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</si>
  <si>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</si>
  <si>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</si>
  <si>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</si>
  <si>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</si>
  <si>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</si>
  <si>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</si>
  <si>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</si>
  <si>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</si>
  <si>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</si>
  <si>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</si>
  <si>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</si>
  <si>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</si>
  <si>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</si>
  <si>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</si>
  <si>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</si>
  <si>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</si>
  <si>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</si>
  <si>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</si>
  <si>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</si>
  <si>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</si>
  <si>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</si>
  <si>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</si>
  <si>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</si>
  <si>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</si>
  <si>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</si>
  <si>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</si>
  <si>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</si>
  <si>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</si>
  <si>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</si>
  <si>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</si>
  <si>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</si>
  <si>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</si>
  <si>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</si>
  <si>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</si>
  <si>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</si>
  <si>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</si>
  <si>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</si>
  <si>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</si>
  <si>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</si>
  <si>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</si>
  <si>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</si>
  <si>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</si>
  <si>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</si>
  <si>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</si>
  <si>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</si>
  <si>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</si>
  <si>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</si>
  <si>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</si>
  <si>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</si>
  <si>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</si>
  <si>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</si>
  <si>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</si>
  <si>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</si>
  <si>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</si>
  <si>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</si>
  <si>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</si>
  <si>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</si>
  <si>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</si>
  <si>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</si>
  <si>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</si>
  <si>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</si>
  <si>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</si>
  <si>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</si>
  <si>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</si>
  <si>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</si>
  <si>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</si>
  <si>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</si>
  <si>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</si>
  <si>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</si>
  <si>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</si>
  <si>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</si>
  <si>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</si>
  <si>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</si>
  <si>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</si>
  <si>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</si>
  <si>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</si>
  <si>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</si>
  <si>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</si>
  <si>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</si>
  <si>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</si>
  <si>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</si>
  <si>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</si>
  <si>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</si>
  <si>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</si>
  <si>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</si>
  <si>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</si>
  <si>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</si>
  <si>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</si>
  <si>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</si>
  <si>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</si>
  <si>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</si>
  <si>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</si>
  <si>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</si>
  <si>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</si>
  <si>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</si>
  <si>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</si>
  <si>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</si>
  <si>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</si>
  <si>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</si>
  <si>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</si>
  <si>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</si>
  <si>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</si>
  <si>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</si>
  <si>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</si>
  <si>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</si>
  <si>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</si>
  <si>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</si>
  <si>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</si>
  <si>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</si>
  <si>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</si>
  <si>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</si>
  <si>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</si>
  <si>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</si>
  <si>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</si>
  <si>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</si>
  <si>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</si>
  <si>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</si>
  <si>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</si>
  <si>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</si>
  <si>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</si>
  <si>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</si>
  <si>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</si>
  <si>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</si>
  <si>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</si>
  <si>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</si>
  <si>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</si>
  <si>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</si>
  <si>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</si>
  <si>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</si>
  <si>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</si>
  <si>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</si>
  <si>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</si>
  <si>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</si>
  <si>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</si>
  <si>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</si>
  <si>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</si>
  <si>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</si>
  <si>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</si>
  <si>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</si>
  <si>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</si>
  <si>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</si>
  <si>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</si>
  <si>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</si>
  <si>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</si>
  <si>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</si>
  <si>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</si>
  <si>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</si>
  <si>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</si>
  <si>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</si>
  <si>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</si>
  <si>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</si>
  <si>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</si>
  <si>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</si>
  <si>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</si>
  <si>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</si>
  <si>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</si>
  <si>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</si>
  <si>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</si>
  <si>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</si>
  <si>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</si>
  <si>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</si>
  <si>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</si>
  <si>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</si>
  <si>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</si>
  <si>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</si>
  <si>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</si>
  <si>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</si>
  <si>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</si>
  <si>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</si>
  <si>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</si>
  <si>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</si>
  <si>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</si>
  <si>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</si>
  <si>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</si>
  <si>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</si>
  <si>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</si>
  <si>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</si>
  <si>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</si>
  <si>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</si>
  <si>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</si>
  <si>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</si>
  <si>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</si>
  <si>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</si>
  <si>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</si>
  <si>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</si>
  <si>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</si>
  <si>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</si>
  <si>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</si>
  <si>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</si>
  <si>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</si>
  <si>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</si>
  <si>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</si>
  <si>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</si>
  <si>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</si>
  <si>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</si>
  <si>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</si>
  <si>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</si>
  <si>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</si>
  <si>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</si>
  <si>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</si>
  <si>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</si>
  <si>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</si>
  <si>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</si>
  <si>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</si>
  <si>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</si>
  <si>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</si>
  <si>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</si>
  <si>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</si>
  <si>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</si>
  <si>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</si>
  <si>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</si>
  <si>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</si>
  <si>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</si>
  <si>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</si>
  <si>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</si>
  <si>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</si>
  <si>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</si>
  <si>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</si>
  <si>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</si>
  <si>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</si>
  <si>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</si>
  <si>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</si>
  <si>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</si>
  <si>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</si>
  <si>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</si>
  <si>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</si>
  <si>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</si>
  <si>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</si>
  <si>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</si>
  <si>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</si>
  <si>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</si>
  <si>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</si>
  <si>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</si>
  <si>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</si>
  <si>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</si>
  <si>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</si>
  <si>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</si>
  <si>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</si>
  <si>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</si>
  <si>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</si>
  <si>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</si>
  <si>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</si>
  <si>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</si>
  <si>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</si>
  <si>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</si>
  <si>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</si>
  <si>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</si>
  <si>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</si>
  <si>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</si>
  <si>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</si>
  <si>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</si>
  <si>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</si>
  <si>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</si>
  <si>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</si>
  <si>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</si>
  <si>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</si>
  <si>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</si>
  <si>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</si>
  <si>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</si>
  <si>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</si>
  <si>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</si>
  <si>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</si>
  <si>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</si>
  <si>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</si>
  <si>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</si>
  <si>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</si>
  <si>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</si>
  <si>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</si>
  <si>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</si>
  <si>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</si>
  <si>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</si>
  <si>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</si>
  <si>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</si>
  <si>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</si>
  <si>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</si>
  <si>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</si>
  <si>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</si>
  <si>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</si>
  <si>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</si>
  <si>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</si>
  <si>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</si>
  <si>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</si>
  <si>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</si>
  <si>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</si>
  <si>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</si>
  <si>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</si>
  <si>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</si>
  <si>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</si>
  <si>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</si>
  <si>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</si>
  <si>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</si>
  <si>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</si>
  <si>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</si>
  <si>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</si>
  <si>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</si>
  <si>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</si>
  <si>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</si>
  <si>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</si>
  <si>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</si>
  <si>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</si>
  <si>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</si>
  <si>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</si>
  <si>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</si>
  <si>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</si>
  <si>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</si>
  <si>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</si>
  <si>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</si>
  <si>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</si>
  <si>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</si>
  <si>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</si>
  <si>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</si>
  <si>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</si>
  <si>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</si>
  <si>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</si>
  <si>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</si>
  <si>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</si>
  <si>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</si>
  <si>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</si>
  <si>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</si>
  <si>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</si>
  <si>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</si>
  <si>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</si>
  <si>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</si>
  <si>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</si>
  <si>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</si>
  <si>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</si>
  <si>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</si>
  <si>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</si>
  <si>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</si>
  <si>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</si>
  <si>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</si>
  <si>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</si>
  <si>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</si>
  <si>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</si>
  <si>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</si>
  <si>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</si>
  <si>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</si>
  <si>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</si>
  <si>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</si>
  <si>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</si>
  <si>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</si>
  <si>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</si>
  <si>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</si>
  <si>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</si>
  <si>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</si>
  <si>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</si>
  <si>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</si>
  <si>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</si>
  <si>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</si>
  <si>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</si>
  <si>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</si>
  <si>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</si>
  <si>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</si>
  <si>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</si>
  <si>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</si>
  <si>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</si>
  <si>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</si>
  <si>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</si>
  <si>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</si>
  <si>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</si>
  <si>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</si>
  <si>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</si>
  <si>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</si>
  <si>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</si>
  <si>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</si>
  <si>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</si>
  <si>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</si>
  <si>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</si>
  <si>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</si>
  <si>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</si>
  <si>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</si>
  <si>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</si>
  <si>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</si>
  <si>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</si>
  <si>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</si>
  <si>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</si>
  <si>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</si>
  <si>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</si>
  <si>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</si>
  <si>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</si>
  <si>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</si>
  <si>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</si>
  <si>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</si>
  <si>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</si>
  <si>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</si>
  <si>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</si>
  <si>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</si>
  <si>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</si>
  <si>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</si>
  <si>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</si>
  <si>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</si>
  <si>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</si>
  <si>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</si>
  <si>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</si>
  <si>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</si>
  <si>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</si>
  <si>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</si>
  <si>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</si>
  <si>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</si>
  <si>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</si>
  <si>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</si>
  <si>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</si>
  <si>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</si>
  <si>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</si>
  <si>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</si>
  <si>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</si>
  <si>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</si>
  <si>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</si>
  <si>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</si>
  <si>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</si>
  <si>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</si>
  <si>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</si>
  <si>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</si>
  <si>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</si>
  <si>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</si>
  <si>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</si>
  <si>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</si>
  <si>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</si>
  <si>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</si>
  <si>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</si>
  <si>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</si>
  <si>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</si>
  <si>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</si>
  <si>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</si>
  <si>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</si>
  <si>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</si>
  <si>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</si>
  <si>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</si>
  <si>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</si>
  <si>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</si>
  <si>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</si>
  <si>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</si>
  <si>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</si>
  <si>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</si>
  <si>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</si>
  <si>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</si>
  <si>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</si>
  <si>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</si>
  <si>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</si>
  <si>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</si>
  <si>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</si>
  <si>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</si>
  <si>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</si>
  <si>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</si>
  <si>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</si>
  <si>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</si>
  <si>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</si>
  <si>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</si>
  <si>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</si>
  <si>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</si>
  <si>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</si>
  <si>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</si>
  <si>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</si>
  <si>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</si>
  <si>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</si>
  <si>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</si>
  <si>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</si>
  <si>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</si>
  <si>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</si>
  <si>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</si>
  <si>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</si>
  <si>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</si>
  <si>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</si>
  <si>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</si>
  <si>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</si>
  <si>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</si>
  <si>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</si>
  <si>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</si>
  <si>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</si>
  <si>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</si>
  <si>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</si>
  <si>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</si>
  <si>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</si>
  <si>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</si>
  <si>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</si>
  <si>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</si>
  <si>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</si>
  <si>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</si>
  <si>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</si>
  <si>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</si>
  <si>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</si>
  <si>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</si>
  <si>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</si>
  <si>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</si>
  <si>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</si>
  <si>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</si>
  <si>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</si>
  <si>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</si>
  <si>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</si>
  <si>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</si>
  <si>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</si>
  <si>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</si>
  <si>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</si>
  <si>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</si>
  <si>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</si>
  <si>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</si>
  <si>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</si>
  <si>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</si>
  <si>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</si>
  <si>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</si>
  <si>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</si>
  <si>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</si>
  <si>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</si>
  <si>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</si>
  <si>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</si>
  <si>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</si>
  <si>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</si>
  <si>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</si>
  <si>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</si>
  <si>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</si>
  <si>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</si>
  <si>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</si>
  <si>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</si>
  <si>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</si>
  <si>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</si>
  <si>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</si>
  <si>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</si>
  <si>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</si>
  <si>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</si>
  <si>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</si>
  <si>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</si>
  <si>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</si>
  <si>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</si>
  <si>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</si>
  <si>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</si>
  <si>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</si>
  <si>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</si>
  <si>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</si>
  <si>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</si>
  <si>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</si>
  <si>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</si>
  <si>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</si>
  <si>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</si>
  <si>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</si>
  <si>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</si>
  <si>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</si>
  <si>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</si>
  <si>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</si>
  <si>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</si>
  <si>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</si>
  <si>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</si>
  <si>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</si>
  <si>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</si>
  <si>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</si>
  <si>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</si>
  <si>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</si>
  <si>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</si>
  <si>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</si>
  <si>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</si>
  <si>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</si>
  <si>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</si>
  <si>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</si>
  <si>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</si>
  <si>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</si>
  <si>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</si>
  <si>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</si>
  <si>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</si>
  <si>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</si>
  <si>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</si>
  <si>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</si>
  <si>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</si>
  <si>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</si>
  <si>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</si>
  <si>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</si>
  <si>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</si>
  <si>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</si>
  <si>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</si>
  <si>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</si>
  <si>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</si>
  <si>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</si>
  <si>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</si>
  <si>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</si>
  <si>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</si>
  <si>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</si>
  <si>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</si>
  <si>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</si>
  <si>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</si>
  <si>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</si>
  <si>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</si>
  <si>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</si>
  <si>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</si>
  <si>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</si>
  <si>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</si>
  <si>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</si>
  <si>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</si>
  <si>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</si>
  <si>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</si>
  <si>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</si>
  <si>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</si>
  <si>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</si>
  <si>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</si>
  <si>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</si>
  <si>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</si>
  <si>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</si>
  <si>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</si>
  <si>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</si>
  <si>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</si>
  <si>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</si>
  <si>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</si>
  <si>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</si>
  <si>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</si>
  <si>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</si>
  <si>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</si>
  <si>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</si>
  <si>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</si>
  <si>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</si>
  <si>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</si>
  <si>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</si>
  <si>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</si>
  <si>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</si>
  <si>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</si>
  <si>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</si>
  <si>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</si>
  <si>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</si>
  <si>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</si>
  <si>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</si>
  <si>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</si>
  <si>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</si>
  <si>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</si>
  <si>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</si>
  <si>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</si>
  <si>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</si>
  <si>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</si>
  <si>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</si>
  <si>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</si>
  <si>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</si>
  <si>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</si>
  <si>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</si>
  <si>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</si>
  <si>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</si>
  <si>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</si>
  <si>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</si>
  <si>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</si>
  <si>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</si>
  <si>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</si>
  <si>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</si>
  <si>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</si>
  <si>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</si>
  <si>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</si>
  <si>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</si>
  <si>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</si>
  <si>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</si>
  <si>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</si>
  <si>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</si>
  <si>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</si>
  <si>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</si>
  <si>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</si>
  <si>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</si>
  <si>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</si>
  <si>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</si>
  <si>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</si>
  <si>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</si>
  <si>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</si>
  <si>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</si>
  <si>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</si>
  <si>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</si>
  <si>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</si>
  <si>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</si>
  <si>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</si>
  <si>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</si>
  <si>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</si>
  <si>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</si>
  <si>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</si>
  <si>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</si>
  <si>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</si>
  <si>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</si>
  <si>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</si>
  <si>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</si>
  <si>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</si>
  <si>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</si>
  <si>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</si>
  <si>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</si>
  <si>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</si>
  <si>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</si>
  <si>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</si>
  <si>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</si>
  <si>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</si>
  <si>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</si>
  <si>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</si>
  <si>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</si>
  <si>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</si>
  <si>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</si>
  <si>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</si>
  <si>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</si>
  <si>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</si>
  <si>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</si>
  <si>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</si>
  <si>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</si>
  <si>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</si>
  <si>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</si>
  <si>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</si>
  <si>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</si>
  <si>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</si>
  <si>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</si>
  <si>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</si>
  <si>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</si>
  <si>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</si>
  <si>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</si>
  <si>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</si>
  <si>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</si>
  <si>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</si>
  <si>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</si>
  <si>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</si>
  <si>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</si>
  <si>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</si>
  <si>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</si>
  <si>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</si>
  <si>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</si>
  <si>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</si>
  <si>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</si>
  <si>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</si>
  <si>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</si>
  <si>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</si>
  <si>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</si>
  <si>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</si>
  <si>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</si>
  <si>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</si>
  <si>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</si>
  <si>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</si>
  <si>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</si>
  <si>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</si>
  <si>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</si>
  <si>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</si>
  <si>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</si>
  <si>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</si>
  <si>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</si>
  <si>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</si>
  <si>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</si>
  <si>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</si>
  <si>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</si>
  <si>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</si>
  <si>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</si>
  <si>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</si>
  <si>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</si>
  <si>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</si>
  <si>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</si>
  <si>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</si>
  <si>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</si>
  <si>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</si>
  <si>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</si>
  <si>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</si>
  <si>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</si>
  <si>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</si>
  <si>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</si>
  <si>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</si>
  <si>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</si>
  <si>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</si>
  <si>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</si>
  <si>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</si>
  <si>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</si>
  <si>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</si>
  <si>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</si>
  <si>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</si>
  <si>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</si>
  <si>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</si>
  <si>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</si>
  <si>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</si>
  <si>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</si>
  <si>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</si>
  <si>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</si>
  <si>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</si>
  <si>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</si>
  <si>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</si>
  <si>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</si>
  <si>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</si>
  <si>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</si>
  <si>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</si>
  <si>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</si>
  <si>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</si>
  <si>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</si>
  <si>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</si>
  <si>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</si>
  <si>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</si>
  <si>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</si>
  <si>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</si>
  <si>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</si>
  <si>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</si>
  <si>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</si>
  <si>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</si>
  <si>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</si>
  <si>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</si>
  <si>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</si>
  <si>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</si>
  <si>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</si>
  <si>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</si>
  <si>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</si>
  <si>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</si>
  <si>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</si>
  <si>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</si>
  <si>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</si>
  <si>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</si>
  <si>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</si>
  <si>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</si>
  <si>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</si>
  <si>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</si>
  <si>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</si>
  <si>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</si>
  <si>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</si>
  <si>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</si>
  <si>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</si>
  <si>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</si>
  <si>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</si>
  <si>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</si>
  <si>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</si>
  <si>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</si>
  <si>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</si>
  <si>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</si>
  <si>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</si>
  <si>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</si>
  <si>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</si>
  <si>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</si>
  <si>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</si>
  <si>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</si>
  <si>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</si>
  <si>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</si>
  <si>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</si>
  <si>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</si>
  <si>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</si>
  <si>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</si>
  <si>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</si>
  <si>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</si>
  <si>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</si>
  <si>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</si>
  <si>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</si>
  <si>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</si>
  <si>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</si>
  <si>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</si>
  <si>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</si>
  <si>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</si>
  <si>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</si>
  <si>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</si>
  <si>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</si>
  <si>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</si>
  <si>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</si>
  <si>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</si>
  <si>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</si>
  <si>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</si>
  <si>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</si>
  <si>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</si>
  <si>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</si>
  <si>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</si>
  <si>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</si>
  <si>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</si>
  <si>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</si>
  <si>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</si>
  <si>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</si>
  <si>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</si>
  <si>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</si>
  <si>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</si>
  <si>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</si>
  <si>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</si>
  <si>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</si>
  <si>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</si>
  <si>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</si>
  <si>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</si>
  <si>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</si>
  <si>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</si>
  <si>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</si>
  <si>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</si>
  <si>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</si>
  <si>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</si>
  <si>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</si>
  <si>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</si>
  <si>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</si>
  <si>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</si>
  <si>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</si>
  <si>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</si>
  <si>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</si>
  <si>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</si>
  <si>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</si>
  <si>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</si>
  <si>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</si>
  <si>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</si>
  <si>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</si>
  <si>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</si>
  <si>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</si>
  <si>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</si>
  <si>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</si>
  <si>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</si>
  <si>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</si>
  <si>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</si>
  <si>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</si>
  <si>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</si>
  <si>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</si>
  <si>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</si>
  <si>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</si>
  <si>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</si>
  <si>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</si>
  <si>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</si>
  <si>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</si>
  <si>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</si>
  <si>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</si>
  <si>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</si>
  <si>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</si>
  <si>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</si>
  <si>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</si>
  <si>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</si>
  <si>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</si>
  <si>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</si>
  <si>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</si>
  <si>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</si>
  <si>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</si>
  <si>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</si>
  <si>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</si>
  <si>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</si>
  <si>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</si>
  <si>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</si>
  <si>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</si>
  <si>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</si>
  <si>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</si>
  <si>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</si>
  <si>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</si>
  <si>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</si>
  <si>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</si>
  <si>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</si>
  <si>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</si>
  <si>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</si>
  <si>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</si>
  <si>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</si>
  <si>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</si>
  <si>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</si>
  <si>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</si>
  <si>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</si>
  <si>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</si>
  <si>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</si>
  <si>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</si>
  <si>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</si>
  <si>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</si>
  <si>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</si>
  <si>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</si>
  <si>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</si>
  <si>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</si>
  <si>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</si>
  <si>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</si>
  <si>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</si>
  <si>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</si>
  <si>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</si>
  <si>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</si>
  <si>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</si>
  <si>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</si>
  <si>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</si>
  <si>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</si>
  <si>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</si>
  <si>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</si>
  <si>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</si>
  <si>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</si>
  <si>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</si>
  <si>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</si>
  <si>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</si>
  <si>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</si>
  <si>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</si>
  <si>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</si>
  <si>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</si>
  <si>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</si>
  <si>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</si>
  <si>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</si>
  <si>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</si>
  <si>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</si>
  <si>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</si>
  <si>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</si>
  <si>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</si>
  <si>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</si>
  <si>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</si>
  <si>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</si>
  <si>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</si>
  <si>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</si>
  <si>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</si>
  <si>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</si>
  <si>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</si>
  <si>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</si>
  <si>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</si>
  <si>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</si>
  <si>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</si>
  <si>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</si>
  <si>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</si>
  <si>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</si>
  <si>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</si>
  <si>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</si>
  <si>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</si>
  <si>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</si>
  <si>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</si>
  <si>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</si>
  <si>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</si>
  <si>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</si>
  <si>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</si>
  <si>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</si>
  <si>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</si>
  <si>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</si>
  <si>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</si>
  <si>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</si>
  <si>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</si>
  <si>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</si>
  <si>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</si>
  <si>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</si>
  <si>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</si>
  <si>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</si>
  <si>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</si>
  <si>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</si>
  <si>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</si>
  <si>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</si>
  <si>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</si>
  <si>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</si>
  <si>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</si>
  <si>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</si>
  <si>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</si>
  <si>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</si>
  <si>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</si>
  <si>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</si>
  <si>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</si>
  <si>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</si>
  <si>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</si>
  <si>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</si>
  <si>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</si>
  <si>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</si>
  <si>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</si>
  <si>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</si>
  <si>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</si>
  <si>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</si>
  <si>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</si>
  <si>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</si>
  <si>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</si>
  <si>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</si>
  <si>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</si>
  <si>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</si>
  <si>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</si>
  <si>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</si>
  <si>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</si>
  <si>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</si>
  <si>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</si>
  <si>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</si>
  <si>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</si>
  <si>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</si>
  <si>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</si>
  <si>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</si>
  <si>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</si>
  <si>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</si>
  <si>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</si>
  <si>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</si>
  <si>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</si>
  <si>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</si>
  <si>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</si>
  <si>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</si>
  <si>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</si>
  <si>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</si>
  <si>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</si>
  <si>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</si>
  <si>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</si>
  <si>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</si>
  <si>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</si>
  <si>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</si>
  <si>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</si>
  <si>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</si>
  <si>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</si>
  <si>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</si>
  <si>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</si>
  <si>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</si>
  <si>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</si>
  <si>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</si>
  <si>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</si>
  <si>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</si>
  <si>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</si>
  <si>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</si>
  <si>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</si>
  <si>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</si>
  <si>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</si>
  <si>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</si>
  <si>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</si>
  <si>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</si>
  <si>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</si>
  <si>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</si>
  <si>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</si>
  <si>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</si>
  <si>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</si>
  <si>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</si>
  <si>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</si>
  <si>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</si>
  <si>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</si>
  <si>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</si>
  <si>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</si>
  <si>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</si>
  <si>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</si>
  <si>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</si>
  <si>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</si>
  <si>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</si>
  <si>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</si>
  <si>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</si>
  <si>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</si>
  <si>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</si>
  <si>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</si>
  <si>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</si>
  <si>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</si>
  <si>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</si>
  <si>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</si>
  <si>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</si>
  <si>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</si>
  <si>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</si>
  <si>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</si>
  <si>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</si>
  <si>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</si>
  <si>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</si>
  <si>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</si>
  <si>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</si>
  <si>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</si>
  <si>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</si>
  <si>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</si>
  <si>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</si>
  <si>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</si>
  <si>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</si>
  <si>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</si>
  <si>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</si>
  <si>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</si>
  <si>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</si>
  <si>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</si>
  <si>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</si>
  <si>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</si>
  <si>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</si>
  <si>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</si>
  <si>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</si>
  <si>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</si>
  <si>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</si>
  <si>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</si>
  <si>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</si>
  <si>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</si>
  <si>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</si>
  <si>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</si>
  <si>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</si>
  <si>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</si>
  <si>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</si>
  <si>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</si>
  <si>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</si>
  <si>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</si>
  <si>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</si>
  <si>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</si>
  <si>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</si>
  <si>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</si>
  <si>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</si>
  <si>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</si>
  <si>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</si>
  <si>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</si>
  <si>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</si>
  <si>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</si>
  <si>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</si>
  <si>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</si>
  <si>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</si>
  <si>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</si>
  <si>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</si>
  <si>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</si>
  <si>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</si>
  <si>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</si>
  <si>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</si>
  <si>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</si>
  <si>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</si>
  <si>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</si>
  <si>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</si>
  <si>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</si>
  <si>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</si>
  <si>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</si>
  <si>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</si>
  <si>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</si>
  <si>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</si>
  <si>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</si>
  <si>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</si>
  <si>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</si>
  <si>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</si>
  <si>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</si>
  <si>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</si>
  <si>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</si>
  <si>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</si>
  <si>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</si>
  <si>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</si>
  <si>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</si>
  <si>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</si>
  <si>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</si>
  <si>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</si>
  <si>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</si>
  <si>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</si>
  <si>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</si>
  <si>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</si>
  <si>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</si>
  <si>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</si>
  <si>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</si>
  <si>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</si>
  <si>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</si>
  <si>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</si>
  <si>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</si>
  <si>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</si>
  <si>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</si>
  <si>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</si>
  <si>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</si>
  <si>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</si>
  <si>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</si>
  <si>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</si>
  <si>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</si>
  <si>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</si>
  <si>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</si>
  <si>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</si>
  <si>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</si>
  <si>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</si>
  <si>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</si>
  <si>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</si>
  <si>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</si>
  <si>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</si>
  <si>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</si>
  <si>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</si>
  <si>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</si>
  <si>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</si>
  <si>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</si>
  <si>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</si>
  <si>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</si>
  <si>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</si>
  <si>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</si>
  <si>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</si>
  <si>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</si>
  <si>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</si>
  <si>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</si>
  <si>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</si>
  <si>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</si>
  <si>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</si>
  <si>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</si>
  <si>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</si>
  <si>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</si>
  <si>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</si>
  <si>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</si>
  <si>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</si>
  <si>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</si>
  <si>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</si>
  <si>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</si>
  <si>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</si>
  <si>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</si>
  <si>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</si>
  <si>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</si>
  <si>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</si>
  <si>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</si>
  <si>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</si>
  <si>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</si>
  <si>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</si>
  <si>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</si>
  <si>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</si>
  <si>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</si>
  <si>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</si>
  <si>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</si>
  <si>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</si>
  <si>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</si>
  <si>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</si>
  <si>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</si>
  <si>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</si>
  <si>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</si>
  <si>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</si>
  <si>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</si>
  <si>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</si>
  <si>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</si>
  <si>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</si>
  <si>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</si>
  <si>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</si>
  <si>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</si>
  <si>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</si>
  <si>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</si>
  <si>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</si>
  <si>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</si>
  <si>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</si>
  <si>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</si>
  <si>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</si>
  <si>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</si>
  <si>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</si>
  <si>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</si>
  <si>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</si>
  <si>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</si>
  <si>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</si>
  <si>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</si>
  <si>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</si>
  <si>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</si>
  <si>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</si>
  <si>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</si>
  <si>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</si>
  <si>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</si>
  <si>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</si>
  <si>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</si>
  <si>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</si>
  <si>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</si>
  <si>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</si>
  <si>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</si>
  <si>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</si>
  <si>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</si>
  <si>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</si>
  <si>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</si>
  <si>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</si>
  <si>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</si>
  <si>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</si>
  <si>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</si>
  <si>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</si>
  <si>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</si>
  <si>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</si>
  <si>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</si>
  <si>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</si>
  <si>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</si>
  <si>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</si>
  <si>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</si>
  <si>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</si>
  <si>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</si>
  <si>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</si>
  <si>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</si>
  <si>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</si>
  <si>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</si>
  <si>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</si>
  <si>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</si>
  <si>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</si>
  <si>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</si>
  <si>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</si>
  <si>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</si>
  <si>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</si>
  <si>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</si>
  <si>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</si>
  <si>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</si>
  <si>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</si>
  <si>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</si>
  <si>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</si>
  <si>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</si>
  <si>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</si>
  <si>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</si>
  <si>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</si>
  <si>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</si>
  <si>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</si>
  <si>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</si>
  <si>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</si>
  <si>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</si>
  <si>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</si>
  <si>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</si>
  <si>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</si>
  <si>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</si>
  <si>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</si>
  <si>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</si>
  <si>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</si>
  <si>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</si>
  <si>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</si>
  <si>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</si>
  <si>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</si>
  <si>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</si>
  <si>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</si>
  <si>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</si>
  <si>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</si>
  <si>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</si>
  <si>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</si>
  <si>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</si>
  <si>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</si>
  <si>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</si>
  <si>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</si>
  <si>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</si>
  <si>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</si>
  <si>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</si>
  <si>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</si>
  <si>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</si>
  <si>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</si>
  <si>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</si>
  <si>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</si>
  <si>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</si>
  <si>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</si>
  <si>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</si>
  <si>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</si>
  <si>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</si>
  <si>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</si>
  <si>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</si>
  <si>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</si>
  <si>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</si>
  <si>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</si>
  <si>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</si>
  <si>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</si>
  <si>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</si>
  <si>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</si>
  <si>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</si>
  <si>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</si>
  <si>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</si>
  <si>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</si>
  <si>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</si>
  <si>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</si>
  <si>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</si>
  <si>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</si>
  <si>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</si>
  <si>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</si>
  <si>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</si>
  <si>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</si>
  <si>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</si>
  <si>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</si>
  <si>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</si>
  <si>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</si>
  <si>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</si>
  <si>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</si>
  <si>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</si>
  <si>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</si>
  <si>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</si>
  <si>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</si>
  <si>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</si>
  <si>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</si>
  <si>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</si>
  <si>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</si>
  <si>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</si>
  <si>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</si>
  <si>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</si>
  <si>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</si>
  <si>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</si>
  <si>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</si>
  <si>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</si>
  <si>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</si>
  <si>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</si>
  <si>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</si>
  <si>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</si>
  <si>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</si>
  <si>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</si>
  <si>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</si>
  <si>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</si>
  <si>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</si>
  <si>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</si>
  <si>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</si>
  <si>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</si>
  <si>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</si>
  <si>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</si>
  <si>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</si>
  <si>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</si>
  <si>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</si>
  <si>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</si>
  <si>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</si>
  <si>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</si>
  <si>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</si>
  <si>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</si>
  <si>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</si>
  <si>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</si>
  <si>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</si>
  <si>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</si>
  <si>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</si>
  <si>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</si>
  <si>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</si>
  <si>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</si>
  <si>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</si>
  <si>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</si>
  <si>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</si>
  <si>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</si>
  <si>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</si>
  <si>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</si>
  <si>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</si>
  <si>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</si>
  <si>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</si>
  <si>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</si>
  <si>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</si>
  <si>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</si>
  <si>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</si>
  <si>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</si>
  <si>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</si>
  <si>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</si>
  <si>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</si>
  <si>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</si>
  <si>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</si>
  <si>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</si>
  <si>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</si>
  <si>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</si>
  <si>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</si>
  <si>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</si>
  <si>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</si>
  <si>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</si>
  <si>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</si>
  <si>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</si>
  <si>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</si>
  <si>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</si>
  <si>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</si>
  <si>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</si>
  <si>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</si>
  <si>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</si>
  <si>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</si>
  <si>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</si>
  <si>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</si>
  <si>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</si>
  <si>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</si>
  <si>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</si>
  <si>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</si>
  <si>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</si>
  <si>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</si>
  <si>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</si>
  <si>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</si>
  <si>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</si>
  <si>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</si>
  <si>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</si>
  <si>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</si>
  <si>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</si>
  <si>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</si>
  <si>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</si>
  <si>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</si>
  <si>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</si>
  <si>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</si>
  <si>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</si>
  <si>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</si>
  <si>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</si>
  <si>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</si>
  <si>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</si>
  <si>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</si>
  <si>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</si>
  <si>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</si>
  <si>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</si>
  <si>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</si>
  <si>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</si>
  <si>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</si>
  <si>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</si>
  <si>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</si>
  <si>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</si>
  <si>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</si>
  <si>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</si>
  <si>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</si>
  <si>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</si>
  <si>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</si>
  <si>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</si>
  <si>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</si>
  <si>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</si>
  <si>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</si>
  <si>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</si>
  <si>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</si>
  <si>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</si>
  <si>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</si>
  <si>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</si>
  <si>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</si>
  <si>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</si>
  <si>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</si>
  <si>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</si>
  <si>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</si>
  <si>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</si>
  <si>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</si>
  <si>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</si>
  <si>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</si>
  <si>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</si>
  <si>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</si>
  <si>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</si>
  <si>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</si>
  <si>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</si>
  <si>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</si>
  <si>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</si>
  <si>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</si>
  <si>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</si>
  <si>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</si>
  <si>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</si>
  <si>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</si>
  <si>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</si>
  <si>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</si>
  <si>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</si>
  <si>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</si>
  <si>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</si>
  <si>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</si>
  <si>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</si>
  <si>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</si>
  <si>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</si>
  <si>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</si>
  <si>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</si>
  <si>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</si>
  <si>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</si>
  <si>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</si>
  <si>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</si>
  <si>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</si>
  <si>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</si>
  <si>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</si>
  <si>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</si>
  <si>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</si>
  <si>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</si>
  <si>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</si>
  <si>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</si>
  <si>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</si>
  <si>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</si>
  <si>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</si>
  <si>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</si>
  <si>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</si>
  <si>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</si>
  <si>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</si>
  <si>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</si>
  <si>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</si>
  <si>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</si>
  <si>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</si>
  <si>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</si>
  <si>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</si>
  <si>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</si>
  <si>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</si>
  <si>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</si>
  <si>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</si>
  <si>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</si>
  <si>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</si>
  <si>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</si>
  <si>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</si>
  <si>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</si>
  <si>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</si>
  <si>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</si>
  <si>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</si>
  <si>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</si>
  <si>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</si>
  <si>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</si>
  <si>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</si>
  <si>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</si>
  <si>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</si>
  <si>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</si>
  <si>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</si>
  <si>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</si>
  <si>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</si>
  <si>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</si>
  <si>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</si>
  <si>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</si>
  <si>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</si>
  <si>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</si>
  <si>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</si>
  <si>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</si>
  <si>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</si>
  <si>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</si>
  <si>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</si>
  <si>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</si>
  <si>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</si>
  <si>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</si>
  <si>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</si>
  <si>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</si>
  <si>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</si>
  <si>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</si>
  <si>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</si>
  <si>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</si>
  <si>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</si>
  <si>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</si>
  <si>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</si>
  <si>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</si>
  <si>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</si>
  <si>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</si>
  <si>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</si>
  <si>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</si>
  <si>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</si>
  <si>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</si>
  <si>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</si>
  <si>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</si>
  <si>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</si>
  <si>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</si>
  <si>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</si>
  <si>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</si>
  <si>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</si>
  <si>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</si>
  <si>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</si>
  <si>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</si>
  <si>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</si>
  <si>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</si>
  <si>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</si>
  <si>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</si>
  <si>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</si>
  <si>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</si>
  <si>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</si>
  <si>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</si>
  <si>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</si>
  <si>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</si>
  <si>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</si>
  <si>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</si>
  <si>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</si>
  <si>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</si>
  <si>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</si>
  <si>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</si>
  <si>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</si>
  <si>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</si>
  <si>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</si>
  <si>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</si>
  <si>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</si>
  <si>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</si>
  <si>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</si>
  <si>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</si>
  <si>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</si>
  <si>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</si>
  <si>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</si>
  <si>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</si>
  <si>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</si>
  <si>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</si>
  <si>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</si>
  <si>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</si>
  <si>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</si>
  <si>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</si>
  <si>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</si>
  <si>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</si>
  <si>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</si>
  <si>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</si>
  <si>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</si>
  <si>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</si>
  <si>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</si>
  <si>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</si>
  <si>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</si>
  <si>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</si>
  <si>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</si>
  <si>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</si>
  <si>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</si>
  <si>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</si>
  <si>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</si>
  <si>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</si>
  <si>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</si>
  <si>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</si>
  <si>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</si>
  <si>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</si>
  <si>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</si>
  <si>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</si>
  <si>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</si>
  <si>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</si>
  <si>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</si>
  <si>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</si>
  <si>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</si>
  <si>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</si>
  <si>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</si>
  <si>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</si>
  <si>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</si>
  <si>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</si>
  <si>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</si>
  <si>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</si>
  <si>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</si>
  <si>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</si>
  <si>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</si>
  <si>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</si>
  <si>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</si>
  <si>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</si>
  <si>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</si>
  <si>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</si>
  <si>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</si>
  <si>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</si>
  <si>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</si>
  <si>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</si>
  <si>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</si>
  <si>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</si>
  <si>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</si>
  <si>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</si>
  <si>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</si>
  <si>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</si>
  <si>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</si>
  <si>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</si>
  <si>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</si>
  <si>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</si>
  <si>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</si>
  <si>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</si>
  <si>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</si>
  <si>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</si>
  <si>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</si>
  <si>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</si>
  <si>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</si>
  <si>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</si>
  <si>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</si>
  <si>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</si>
  <si>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</si>
  <si>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</si>
  <si>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</si>
  <si>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</si>
  <si>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</si>
  <si>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</si>
  <si>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</si>
  <si>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</si>
  <si>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</si>
  <si>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</si>
  <si>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</si>
  <si>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</si>
  <si>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</si>
  <si>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</si>
  <si>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</si>
  <si>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</si>
  <si>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</si>
  <si>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</si>
  <si>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</si>
  <si>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</si>
  <si>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</si>
  <si>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</si>
  <si>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</si>
  <si>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</si>
  <si>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</si>
  <si>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</si>
  <si>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</si>
  <si>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</si>
  <si>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</si>
  <si>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</si>
  <si>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</si>
  <si>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</si>
  <si>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</si>
  <si>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</si>
  <si>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</si>
  <si>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</si>
  <si>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</si>
  <si>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</si>
  <si>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</si>
  <si>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</si>
  <si>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</si>
  <si>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</si>
  <si>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</si>
  <si>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</si>
  <si>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</si>
  <si>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</si>
  <si>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</si>
  <si>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</si>
  <si>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</si>
  <si>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</si>
  <si>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</si>
  <si>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</si>
  <si>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</si>
  <si>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</si>
  <si>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</si>
  <si>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</si>
  <si>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</si>
  <si>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</si>
  <si>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</si>
  <si>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</si>
  <si>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</si>
  <si>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</si>
  <si>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</si>
  <si>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</si>
  <si>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</si>
  <si>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</si>
  <si>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</si>
  <si>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</si>
  <si>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</si>
  <si>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</si>
  <si>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</si>
  <si>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</si>
  <si>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</si>
  <si>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</si>
  <si>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</si>
  <si>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</si>
  <si>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</si>
  <si>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</si>
  <si>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</si>
  <si>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</si>
  <si>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</si>
  <si>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</si>
  <si>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</si>
  <si>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</si>
  <si>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</si>
  <si>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</si>
  <si>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</si>
  <si>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</si>
  <si>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</si>
  <si>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</si>
  <si>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</si>
  <si>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</si>
  <si>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</si>
  <si>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</si>
  <si>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</si>
  <si>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</si>
  <si>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</si>
  <si>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</si>
  <si>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</si>
  <si>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</si>
  <si>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</si>
  <si>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</si>
  <si>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</si>
  <si>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</si>
  <si>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</si>
  <si>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</si>
  <si>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</si>
  <si>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</si>
  <si>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</si>
  <si>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</si>
  <si>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</si>
  <si>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</si>
  <si>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</si>
  <si>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</si>
  <si>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</si>
  <si>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</si>
  <si>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</si>
  <si>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</si>
  <si>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</si>
  <si>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</si>
  <si>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</si>
  <si>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</si>
  <si>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</si>
  <si>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</si>
  <si>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</si>
  <si>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</si>
  <si>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</si>
  <si>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</si>
  <si>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</si>
  <si>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</si>
  <si>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</si>
  <si>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</si>
  <si>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</si>
  <si>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</si>
  <si>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</si>
  <si>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</si>
  <si>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</si>
  <si>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</si>
  <si>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</si>
  <si>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</si>
  <si>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</si>
  <si>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</si>
  <si>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</si>
  <si>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</si>
  <si>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</si>
  <si>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</si>
  <si>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</si>
  <si>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</si>
  <si>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</si>
  <si>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</si>
  <si>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</si>
  <si>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</si>
  <si>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</si>
  <si>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</si>
  <si>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</si>
  <si>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</si>
  <si>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</si>
  <si>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</si>
  <si>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</si>
  <si>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</si>
  <si>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</si>
  <si>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</si>
  <si>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</si>
  <si>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</si>
  <si>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</si>
  <si>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</si>
  <si>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</si>
  <si>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</si>
  <si>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</si>
  <si>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</si>
  <si>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</si>
  <si>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</si>
  <si>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</si>
  <si>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</si>
  <si>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</si>
  <si>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</si>
  <si>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</si>
  <si>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</si>
  <si>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</si>
  <si>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</si>
  <si>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</si>
  <si>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</si>
  <si>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</si>
  <si>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</si>
  <si>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</si>
  <si>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</si>
  <si>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</si>
  <si>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</si>
  <si>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</si>
  <si>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</si>
  <si>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</si>
  <si>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</si>
  <si>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</si>
  <si>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</si>
  <si>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</si>
  <si>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</si>
  <si>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</si>
  <si>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</si>
  <si>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</si>
  <si>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</si>
  <si>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</si>
  <si>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</si>
  <si>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</si>
  <si>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</si>
  <si>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</si>
  <si>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</si>
  <si>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</si>
  <si>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</si>
  <si>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</si>
  <si>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</si>
  <si>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</si>
  <si>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</si>
  <si>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</si>
  <si>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</si>
  <si>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</si>
  <si>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</si>
  <si>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</si>
  <si>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</si>
  <si>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</si>
  <si>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</si>
  <si>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</si>
  <si>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</si>
  <si>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</si>
  <si>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</si>
  <si>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</si>
  <si>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</si>
  <si>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</si>
  <si>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</si>
  <si>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</si>
  <si>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</si>
  <si>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</si>
  <si>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</si>
  <si>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</si>
  <si>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</si>
  <si>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</si>
  <si>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</si>
  <si>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</si>
  <si>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</si>
  <si>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</si>
  <si>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</si>
  <si>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</si>
  <si>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</si>
  <si>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</si>
  <si>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</si>
  <si>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</si>
  <si>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</si>
  <si>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</si>
  <si>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</si>
  <si>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</si>
  <si>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</si>
  <si>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</si>
  <si>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</si>
  <si>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</si>
  <si>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</si>
  <si>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</si>
  <si>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</si>
  <si>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</si>
  <si>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</si>
  <si>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</si>
  <si>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</si>
  <si>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</si>
  <si>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</si>
  <si>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</si>
  <si>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</si>
  <si>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</si>
  <si>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</si>
  <si>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</si>
  <si>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</si>
  <si>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</si>
  <si>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</si>
  <si>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</si>
  <si>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</si>
  <si>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</si>
  <si>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</si>
  <si>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</si>
  <si>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</si>
  <si>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</si>
  <si>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</si>
  <si>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</si>
  <si>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</si>
  <si>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</si>
  <si>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</si>
  <si>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</si>
  <si>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</si>
  <si>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</si>
  <si>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</si>
  <si>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</si>
  <si>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</si>
  <si>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</si>
  <si>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</si>
  <si>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</si>
  <si>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</si>
  <si>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</si>
  <si>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</si>
  <si>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</si>
  <si>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</si>
  <si>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</si>
  <si>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</si>
  <si>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</si>
  <si>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</si>
  <si>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</si>
  <si>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</si>
  <si>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</si>
  <si>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</si>
  <si>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</si>
  <si>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</si>
  <si>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</si>
  <si>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</si>
  <si>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</si>
  <si>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</si>
  <si>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</si>
  <si>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</si>
  <si>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</si>
  <si>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</si>
  <si>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</si>
  <si>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</si>
  <si>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</si>
  <si>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</si>
  <si>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</si>
  <si>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</si>
  <si>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</si>
  <si>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</si>
  <si>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</si>
  <si>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</si>
  <si>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</si>
  <si>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</si>
  <si>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</si>
  <si>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</si>
  <si>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</si>
  <si>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</si>
  <si>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</si>
  <si>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</si>
  <si>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</si>
  <si>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</si>
  <si>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</si>
  <si>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</si>
  <si>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</si>
  <si>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</si>
  <si>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</si>
  <si>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</si>
  <si>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</si>
  <si>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</si>
  <si>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</si>
  <si>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</si>
  <si>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</si>
  <si>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</si>
  <si>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</si>
  <si>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</si>
  <si>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</si>
  <si>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</si>
  <si>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</si>
  <si>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</si>
  <si>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</si>
  <si>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</si>
  <si>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</si>
  <si>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</si>
  <si>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</si>
  <si>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</si>
  <si>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</si>
  <si>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</si>
  <si>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</si>
  <si>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</si>
  <si>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</si>
  <si>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</si>
  <si>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</si>
  <si>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</si>
  <si>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</si>
  <si>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</si>
  <si>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</si>
  <si>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</si>
  <si>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</si>
  <si>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</si>
  <si>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</si>
  <si>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</si>
  <si>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</si>
  <si>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</si>
  <si>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</si>
  <si>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</si>
  <si>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</si>
  <si>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</si>
  <si>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</si>
  <si>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</si>
  <si>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</si>
  <si>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</si>
  <si>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</si>
  <si>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</si>
  <si>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</si>
  <si>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</si>
  <si>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</si>
  <si>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</si>
  <si>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</si>
  <si>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</si>
  <si>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</si>
  <si>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</si>
  <si>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</si>
  <si>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</si>
  <si>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</si>
  <si>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</si>
  <si>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</si>
  <si>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</si>
  <si>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</si>
  <si>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</si>
  <si>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</si>
  <si>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</si>
  <si>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</si>
  <si>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</si>
  <si>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</si>
  <si>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</si>
  <si>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</si>
  <si>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</si>
  <si>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</si>
  <si>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</si>
  <si>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</si>
  <si>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</si>
  <si>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</si>
  <si>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</si>
  <si>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</si>
  <si>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</si>
  <si>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</si>
  <si>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</si>
  <si>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</si>
  <si>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</si>
  <si>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</si>
  <si>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</si>
  <si>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</si>
  <si>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</si>
  <si>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</si>
  <si>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</si>
  <si>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</si>
  <si>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</si>
  <si>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</si>
  <si>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</si>
  <si>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</si>
  <si>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</si>
  <si>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</si>
  <si>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</si>
  <si>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</si>
  <si>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</si>
  <si>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</si>
  <si>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</si>
  <si>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</si>
  <si>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</si>
  <si>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</si>
  <si>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</si>
  <si>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</si>
  <si>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</si>
  <si>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</si>
  <si>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</si>
  <si>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</si>
  <si>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</si>
  <si>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</si>
  <si>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</si>
  <si>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</si>
  <si>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</si>
  <si>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</si>
  <si>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</si>
  <si>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</si>
  <si>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</si>
  <si>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</si>
  <si>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</si>
  <si>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</si>
  <si>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</si>
  <si>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</si>
  <si>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</si>
  <si>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</si>
  <si>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</si>
  <si>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</si>
  <si>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</si>
  <si>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</si>
  <si>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</si>
  <si>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</si>
  <si>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</si>
  <si>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</si>
  <si>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</si>
  <si>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</si>
  <si>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</si>
  <si>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</si>
  <si>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</si>
  <si>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</si>
  <si>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</si>
  <si>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</si>
  <si>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</si>
  <si>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</si>
  <si>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</si>
  <si>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</si>
  <si>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</si>
  <si>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</si>
  <si>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</si>
  <si>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</si>
  <si>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</si>
  <si>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</si>
  <si>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</si>
  <si>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</si>
  <si>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</si>
  <si>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</si>
  <si>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</si>
  <si>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</si>
  <si>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</si>
  <si>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</si>
  <si>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</si>
  <si>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</si>
  <si>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</si>
  <si>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</si>
  <si>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</si>
  <si>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</si>
  <si>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</si>
  <si>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</si>
  <si>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</si>
  <si>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</si>
  <si>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</si>
  <si>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</si>
  <si>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</si>
  <si>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</si>
  <si>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</si>
  <si>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</si>
  <si>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</si>
  <si>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</si>
  <si>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</si>
  <si>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</si>
  <si>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</si>
  <si>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</si>
  <si>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</si>
  <si>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</si>
  <si>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</si>
  <si>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</si>
  <si>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</si>
  <si>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</si>
  <si>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</si>
  <si>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</si>
  <si>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</si>
  <si>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</si>
  <si>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</si>
  <si>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</si>
  <si>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</si>
  <si>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</si>
  <si>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</si>
  <si>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</si>
  <si>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</si>
  <si>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</si>
  <si>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</si>
  <si>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</si>
  <si>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</si>
  <si>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</si>
  <si>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</si>
  <si>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</si>
  <si>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</si>
  <si>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</si>
  <si>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</si>
  <si>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</si>
  <si>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</si>
  <si>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</si>
  <si>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</si>
  <si>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</si>
  <si>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</si>
  <si>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</si>
  <si>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</si>
  <si>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</si>
  <si>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</si>
  <si>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</si>
  <si>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</si>
  <si>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</si>
  <si>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</si>
  <si>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</si>
  <si>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</si>
  <si>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</si>
  <si>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</si>
  <si>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</si>
  <si>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</si>
  <si>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</si>
  <si>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</si>
  <si>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</si>
  <si>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</si>
  <si>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</si>
  <si>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</si>
  <si>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</si>
  <si>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</si>
  <si>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</si>
  <si>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</si>
  <si>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</si>
  <si>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</si>
  <si>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</si>
  <si>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</si>
  <si>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</si>
  <si>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</si>
  <si>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</si>
  <si>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</si>
  <si>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</si>
  <si>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</si>
  <si>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</si>
  <si>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</si>
  <si>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</si>
  <si>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</si>
  <si>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</si>
  <si>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</si>
  <si>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</si>
  <si>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</si>
  <si>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</si>
  <si>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</si>
  <si>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</si>
  <si>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</si>
  <si>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</si>
  <si>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</si>
  <si>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</si>
  <si>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</si>
  <si>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</si>
  <si>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</si>
  <si>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</si>
  <si>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</si>
  <si>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</si>
  <si>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</si>
  <si>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</si>
  <si>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</si>
  <si>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</si>
  <si>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</si>
  <si>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</si>
  <si>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</si>
  <si>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</si>
  <si>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</si>
  <si>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</si>
  <si>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</si>
  <si>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</si>
  <si>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</si>
  <si>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</si>
  <si>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</si>
  <si>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</si>
  <si>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</si>
  <si>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</si>
  <si>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</si>
  <si>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</si>
  <si>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</si>
  <si>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</si>
  <si>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</si>
  <si>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</si>
  <si>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</si>
  <si>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</si>
  <si>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</si>
  <si>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</si>
  <si>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</si>
  <si>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</si>
  <si>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</si>
  <si>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</si>
  <si>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</si>
  <si>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</si>
  <si>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</si>
  <si>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</si>
  <si>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</si>
  <si>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</si>
  <si>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</si>
  <si>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</si>
  <si>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</si>
  <si>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</si>
  <si>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</si>
  <si>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</si>
  <si>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</si>
  <si>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</si>
  <si>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</si>
  <si>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</si>
  <si>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</si>
  <si>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</si>
  <si>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</si>
  <si>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</si>
  <si>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</si>
  <si>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</si>
  <si>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</si>
  <si>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</si>
  <si>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</si>
  <si>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</si>
  <si>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</si>
  <si>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</si>
  <si>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</si>
  <si>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</si>
  <si>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</si>
  <si>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</si>
  <si>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</si>
  <si>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</si>
  <si>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</si>
  <si>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</si>
  <si>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</si>
  <si>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</si>
  <si>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</si>
  <si>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</si>
  <si>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</si>
  <si>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</si>
  <si>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</si>
  <si>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</si>
  <si>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</si>
  <si>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</si>
  <si>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</si>
  <si>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</si>
  <si>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</si>
  <si>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</si>
  <si>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</si>
  <si>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</si>
  <si>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</si>
  <si>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</si>
  <si>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</si>
  <si>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</si>
  <si>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</si>
  <si>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</si>
  <si>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</si>
  <si>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</si>
  <si>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</si>
  <si>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</si>
  <si>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</si>
  <si>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</si>
  <si>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</si>
  <si>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</si>
  <si>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</si>
  <si>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</si>
  <si>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</si>
  <si>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</si>
  <si>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</si>
  <si>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</si>
  <si>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</si>
  <si>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</si>
  <si>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</si>
  <si>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</si>
  <si>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</si>
  <si>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</si>
  <si>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</si>
  <si>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</si>
  <si>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</si>
  <si>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</si>
  <si>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</si>
  <si>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</si>
  <si>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</si>
  <si>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</si>
  <si>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</si>
  <si>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</si>
  <si>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</si>
  <si>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</si>
  <si>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</si>
  <si>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</si>
  <si>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</si>
  <si>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</si>
  <si>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</si>
  <si>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</si>
  <si>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</si>
  <si>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</si>
  <si>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</si>
  <si>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</si>
  <si>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</si>
  <si>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</si>
  <si>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</si>
  <si>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</si>
  <si>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</si>
  <si>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</si>
  <si>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</si>
  <si>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</si>
  <si>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</si>
  <si>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</si>
  <si>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</si>
  <si>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</si>
  <si>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</si>
  <si>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</si>
  <si>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</si>
  <si>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</si>
  <si>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</si>
  <si>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</si>
  <si>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</si>
  <si>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</si>
  <si>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</si>
  <si>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</si>
  <si>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</si>
  <si>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</si>
  <si>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</si>
  <si>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</si>
  <si>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</si>
  <si>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</si>
  <si>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</si>
  <si>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</si>
  <si>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</si>
  <si>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</si>
  <si>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</si>
  <si>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</si>
  <si>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</si>
  <si>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</si>
  <si>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</si>
  <si>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</si>
  <si>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</si>
  <si>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</si>
  <si>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</si>
  <si>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</si>
  <si>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</si>
  <si>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</si>
  <si>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</si>
  <si>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</si>
  <si>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</si>
  <si>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</si>
  <si>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</si>
  <si>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</si>
  <si>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</si>
  <si>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</si>
  <si>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</si>
  <si>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</si>
  <si>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</si>
  <si>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</si>
  <si>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</si>
  <si>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</si>
  <si>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</si>
  <si>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</si>
  <si>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</si>
  <si>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</si>
  <si>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</si>
  <si>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</si>
  <si>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</si>
  <si>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</si>
  <si>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</si>
  <si>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</si>
  <si>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</si>
  <si>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</si>
  <si>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</si>
  <si>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</si>
  <si>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</si>
  <si>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</si>
  <si>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</si>
  <si>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</si>
  <si>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</si>
  <si>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</si>
  <si>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</si>
  <si>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</si>
  <si>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</si>
  <si>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</si>
  <si>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</si>
  <si>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</si>
  <si>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</si>
  <si>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</si>
  <si>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</si>
  <si>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</si>
  <si>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</si>
  <si>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</si>
  <si>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</si>
  <si>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</si>
  <si>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</si>
  <si>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</si>
  <si>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</si>
  <si>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</si>
  <si>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</si>
  <si>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</si>
  <si>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</si>
  <si>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</si>
  <si>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</si>
  <si>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</si>
  <si>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</si>
  <si>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</si>
  <si>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</si>
  <si>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</si>
  <si>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</si>
  <si>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</si>
  <si>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</si>
  <si>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</si>
  <si>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</si>
  <si>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</si>
  <si>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</si>
  <si>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</si>
  <si>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</si>
  <si>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</si>
  <si>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</si>
  <si>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</si>
  <si>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</si>
  <si>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</si>
  <si>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</si>
  <si>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</si>
  <si>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</si>
  <si>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</si>
  <si>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</si>
  <si>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</si>
  <si>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</si>
  <si>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</si>
  <si>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</si>
  <si>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</si>
  <si>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</si>
  <si>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</si>
  <si>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</si>
  <si>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</si>
  <si>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</si>
  <si>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</si>
  <si>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</si>
  <si>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</si>
  <si>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</si>
  <si>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</si>
  <si>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</si>
  <si>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</si>
  <si>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</si>
  <si>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</si>
  <si>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</si>
  <si>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</si>
  <si>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</si>
  <si>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</si>
  <si>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</si>
  <si>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</si>
  <si>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</si>
  <si>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</si>
  <si>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</si>
  <si>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</si>
  <si>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</si>
  <si>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</si>
  <si>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</si>
  <si>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</si>
  <si>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</si>
  <si>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</si>
  <si>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</si>
  <si>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</si>
  <si>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</si>
  <si>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</si>
  <si>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</si>
  <si>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</si>
  <si>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</si>
  <si>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</si>
  <si>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</si>
  <si>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</si>
  <si>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</si>
  <si>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</si>
  <si>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</si>
  <si>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</si>
  <si>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</si>
  <si>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</si>
  <si>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</si>
  <si>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</si>
  <si>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</si>
  <si>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</si>
  <si>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</si>
  <si>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</si>
  <si>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</si>
  <si>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</si>
  <si>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</si>
  <si>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</si>
  <si>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</si>
  <si>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</si>
  <si>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</si>
  <si>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</si>
  <si>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</si>
  <si>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</si>
  <si>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</si>
  <si>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</si>
  <si>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</si>
  <si>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</si>
  <si>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</si>
  <si>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</si>
  <si>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</si>
  <si>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</si>
  <si>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</si>
  <si>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</si>
  <si>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</si>
  <si>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</si>
  <si>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</si>
  <si>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</si>
  <si>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</si>
  <si>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</si>
  <si>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</si>
  <si>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</si>
  <si>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</si>
  <si>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</si>
  <si>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</si>
  <si>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</si>
  <si>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</si>
  <si>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</si>
  <si>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</si>
  <si>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</si>
  <si>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</si>
  <si>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</si>
  <si>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</si>
  <si>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</si>
  <si>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</si>
  <si>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</si>
  <si>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</si>
  <si>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</si>
  <si>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</si>
  <si>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</si>
  <si>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</si>
  <si>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</si>
  <si>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</si>
  <si>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</si>
  <si>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</si>
  <si>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</si>
  <si>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</si>
  <si>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</si>
  <si>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</si>
  <si>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</si>
  <si>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</si>
  <si>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</si>
  <si>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</si>
  <si>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</si>
  <si>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</si>
  <si>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</si>
  <si>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</si>
  <si>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</si>
  <si>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</si>
  <si>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</si>
  <si>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</si>
  <si>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</si>
  <si>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</si>
  <si>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</si>
  <si>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</si>
  <si>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</si>
  <si>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</si>
  <si>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</si>
  <si>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</si>
  <si>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</si>
  <si>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</si>
  <si>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</si>
  <si>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</si>
  <si>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</si>
  <si>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</si>
  <si>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</si>
  <si>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</si>
  <si>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</si>
  <si>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</si>
  <si>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</si>
  <si>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</si>
  <si>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</si>
  <si>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</si>
  <si>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</si>
  <si>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</si>
  <si>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</si>
  <si>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</si>
  <si>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</si>
  <si>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</si>
  <si>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</si>
  <si>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</si>
  <si>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</si>
  <si>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</si>
  <si>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</si>
  <si>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</si>
  <si>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</si>
  <si>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</si>
  <si>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</si>
  <si>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</si>
  <si>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</si>
  <si>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</si>
  <si>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</si>
  <si>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</si>
  <si>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</si>
  <si>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</si>
  <si>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</si>
  <si>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</si>
  <si>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</si>
  <si>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</si>
  <si>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</si>
  <si>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</si>
  <si>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</si>
  <si>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</si>
  <si>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</si>
  <si>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</si>
  <si>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</si>
  <si>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</si>
  <si>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</si>
  <si>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</si>
  <si>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</si>
  <si>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</si>
  <si>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</si>
  <si>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</si>
  <si>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</si>
  <si>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</si>
  <si>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</si>
  <si>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</si>
  <si>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</si>
  <si>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</si>
  <si>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</si>
  <si>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</si>
  <si>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</si>
  <si>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</si>
  <si>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</si>
  <si>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</si>
  <si>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</si>
  <si>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</si>
  <si>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</si>
  <si>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</si>
  <si>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</si>
  <si>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</si>
  <si>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</si>
  <si>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</si>
  <si>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</si>
  <si>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</si>
  <si>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</si>
  <si>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</si>
  <si>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</si>
  <si>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</si>
  <si>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</si>
  <si>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</si>
  <si>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</si>
  <si>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</si>
  <si>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</si>
  <si>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</si>
  <si>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</si>
  <si>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</si>
  <si>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</si>
  <si>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</si>
  <si>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</si>
  <si>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</si>
  <si>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</si>
  <si>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</si>
  <si>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</si>
  <si>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</si>
  <si>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</si>
  <si>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</si>
  <si>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</si>
  <si>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</si>
  <si>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</si>
  <si>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</si>
  <si>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</si>
  <si>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</si>
  <si>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</si>
  <si>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</si>
  <si>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</si>
  <si>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</si>
  <si>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</si>
  <si>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</si>
  <si>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</si>
  <si>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</si>
  <si>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</si>
  <si>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</si>
  <si>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</si>
  <si>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</si>
  <si>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</si>
  <si>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</si>
  <si>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</si>
  <si>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</si>
  <si>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</si>
  <si>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</si>
  <si>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</si>
  <si>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</si>
  <si>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</si>
  <si>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</si>
  <si>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</si>
  <si>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</si>
  <si>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</si>
  <si>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</si>
  <si>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</si>
  <si>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</si>
  <si>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</si>
  <si>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</si>
  <si>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</si>
  <si>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</si>
  <si>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</si>
  <si>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</si>
  <si>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</si>
  <si>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</si>
  <si>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</si>
  <si>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</si>
  <si>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</si>
  <si>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</si>
  <si>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</si>
  <si>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</si>
  <si>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</si>
  <si>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</si>
  <si>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</si>
  <si>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</si>
  <si>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</si>
  <si>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</si>
  <si>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</si>
  <si>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</si>
  <si>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</si>
  <si>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</si>
  <si>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</si>
  <si>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</si>
  <si>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</si>
  <si>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</si>
  <si>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</si>
  <si>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</si>
  <si>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</si>
  <si>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</si>
  <si>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</si>
  <si>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</si>
  <si>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</si>
  <si>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</si>
  <si>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</si>
  <si>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</si>
  <si>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</si>
  <si>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</si>
  <si>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</si>
  <si>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</si>
  <si>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</si>
  <si>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</si>
  <si>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</si>
  <si>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</si>
  <si>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</si>
  <si>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</si>
  <si>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</si>
  <si>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</si>
  <si>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</si>
  <si>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</si>
  <si>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</si>
  <si>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</si>
  <si>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</si>
  <si>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</si>
  <si>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</si>
  <si>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</si>
  <si>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</si>
  <si>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</si>
  <si>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</si>
  <si>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</si>
  <si>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</si>
  <si>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</si>
  <si>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</si>
  <si>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</si>
  <si>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</si>
  <si>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</si>
  <si>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</si>
  <si>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</si>
  <si>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</si>
  <si>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</si>
  <si>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</si>
  <si>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</si>
  <si>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</si>
  <si>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</si>
  <si>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</si>
  <si>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</si>
  <si>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</si>
  <si>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</si>
  <si>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</si>
  <si>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</si>
  <si>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</si>
  <si>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</si>
  <si>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</si>
  <si>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</si>
  <si>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</si>
  <si>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</si>
  <si>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</si>
  <si>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</si>
  <si>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</si>
  <si>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</si>
  <si>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</si>
  <si>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</si>
  <si>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</si>
  <si>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</si>
  <si>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</si>
  <si>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</si>
  <si>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</si>
  <si>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</si>
  <si>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</si>
  <si>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</si>
  <si>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</si>
  <si>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</si>
  <si>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</si>
  <si>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</si>
  <si>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</si>
  <si>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</si>
  <si>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</si>
  <si>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</si>
  <si>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</si>
  <si>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</si>
  <si>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</si>
  <si>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</si>
  <si>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</si>
  <si>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</si>
  <si>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</si>
  <si>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</si>
  <si>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</si>
  <si>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</si>
  <si>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</si>
  <si>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</si>
  <si>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</si>
  <si>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</si>
  <si>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</si>
  <si>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</si>
  <si>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</si>
  <si>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</si>
  <si>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</si>
  <si>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</si>
  <si>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</si>
  <si>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</si>
  <si>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</si>
  <si>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</si>
  <si>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</si>
  <si>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</si>
  <si>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</si>
  <si>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</si>
  <si>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</si>
  <si>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</si>
  <si>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</si>
  <si>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</si>
  <si>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</si>
  <si>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</si>
  <si>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</si>
  <si>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</si>
  <si>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</si>
  <si>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</si>
  <si>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</si>
  <si>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</si>
  <si>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</si>
  <si>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</si>
  <si>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</si>
  <si>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</si>
  <si>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</si>
  <si>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</si>
  <si>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</si>
  <si>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</si>
  <si>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</si>
  <si>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</si>
  <si>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</si>
  <si>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</si>
  <si>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</si>
  <si>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</si>
  <si>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</si>
  <si>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</si>
  <si>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</si>
  <si>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</si>
  <si>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</si>
  <si>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</si>
  <si>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</si>
  <si>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</si>
  <si>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</si>
  <si>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</si>
  <si>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</si>
  <si>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</si>
  <si>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</si>
  <si>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</si>
  <si>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</si>
  <si>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</si>
  <si>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</si>
  <si>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</si>
  <si>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</si>
  <si>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</si>
  <si>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</si>
  <si>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</si>
  <si>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</si>
  <si>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</si>
  <si>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</si>
  <si>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</si>
  <si>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</si>
  <si>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</si>
  <si>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</si>
  <si>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</si>
  <si>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</si>
  <si>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</si>
  <si>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</si>
  <si>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</si>
  <si>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</si>
  <si>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</si>
  <si>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</si>
  <si>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</si>
  <si>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</si>
  <si>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</si>
  <si>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</si>
  <si>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</si>
  <si>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</si>
  <si>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</si>
  <si>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</si>
  <si>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</si>
  <si>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</si>
  <si>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</si>
  <si>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</si>
  <si>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</si>
  <si>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</si>
  <si>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</si>
  <si>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</si>
  <si>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</si>
  <si>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</si>
  <si>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</si>
  <si>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</si>
  <si>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</si>
  <si>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</si>
  <si>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</si>
  <si>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</si>
  <si>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</si>
  <si>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</si>
  <si>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</si>
  <si>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</si>
  <si>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</si>
  <si>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</si>
  <si>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</si>
  <si>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</si>
  <si>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</si>
  <si>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</si>
  <si>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</si>
  <si>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</si>
  <si>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</si>
  <si>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</si>
  <si>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</si>
  <si>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</si>
  <si>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</si>
  <si>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</si>
  <si>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</si>
  <si>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</si>
  <si>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</si>
  <si>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</si>
  <si>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</si>
  <si>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</si>
  <si>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</si>
  <si>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</si>
  <si>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</si>
  <si>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</si>
  <si>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</si>
  <si>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</si>
  <si>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</si>
  <si>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</si>
  <si>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</si>
  <si>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</si>
  <si>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</si>
  <si>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</si>
  <si>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</si>
  <si>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</si>
  <si>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</si>
  <si>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</si>
  <si>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</si>
  <si>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</si>
  <si>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</si>
  <si>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</si>
  <si>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</si>
  <si>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</si>
  <si>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</si>
  <si>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</si>
  <si>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</si>
  <si>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</si>
  <si>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</si>
  <si>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</si>
  <si>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</si>
  <si>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</si>
  <si>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</si>
  <si>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</si>
  <si>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</si>
  <si>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</si>
  <si>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</si>
  <si>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</si>
  <si>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</si>
  <si>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</si>
  <si>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</si>
  <si>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</si>
  <si>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</si>
  <si>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</si>
  <si>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</si>
  <si>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</si>
  <si>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</si>
  <si>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</si>
  <si>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</si>
  <si>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</si>
  <si>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</si>
  <si>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</si>
  <si>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</si>
  <si>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</si>
  <si>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</si>
  <si>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</si>
  <si>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</si>
  <si>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</si>
  <si>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</si>
  <si>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</si>
  <si>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</si>
  <si>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</si>
  <si>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</si>
  <si>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</si>
  <si>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</si>
  <si>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</si>
  <si>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</si>
  <si>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</si>
  <si>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</si>
  <si>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</si>
  <si>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</si>
  <si>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</si>
  <si>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</si>
  <si>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</si>
  <si>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</si>
  <si>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</si>
  <si>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</si>
  <si>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</si>
  <si>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</si>
  <si>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</si>
  <si>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</si>
  <si>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</si>
  <si>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</si>
  <si>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</si>
  <si>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</si>
  <si>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</si>
  <si>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</si>
  <si>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</si>
  <si>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</si>
  <si>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</si>
  <si>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</si>
  <si>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</si>
  <si>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</si>
  <si>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</si>
  <si>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</si>
  <si>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</si>
  <si>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</si>
  <si>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</si>
  <si>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</si>
  <si>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</si>
  <si>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</si>
  <si>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</si>
  <si>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</si>
  <si>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</si>
  <si>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</si>
  <si>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</si>
  <si>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</si>
  <si>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</si>
  <si>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</si>
  <si>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</si>
  <si>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</si>
  <si>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</si>
  <si>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</si>
  <si>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</si>
  <si>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</si>
  <si>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</si>
  <si>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</si>
  <si>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</si>
  <si>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</si>
  <si>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</si>
  <si>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</si>
  <si>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</si>
  <si>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</si>
  <si>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</si>
  <si>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</si>
  <si>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</si>
  <si>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</si>
  <si>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</si>
  <si>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</si>
  <si>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</si>
  <si>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</si>
  <si>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</si>
  <si>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</si>
  <si>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</si>
  <si>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</si>
  <si>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</si>
  <si>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</si>
  <si>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</si>
  <si>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</si>
  <si>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</si>
  <si>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</si>
  <si>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</si>
  <si>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</si>
  <si>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</si>
  <si>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</si>
  <si>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</si>
  <si>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</si>
  <si>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</si>
  <si>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</si>
  <si>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</si>
  <si>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</si>
  <si>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</si>
  <si>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</si>
  <si>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</si>
  <si>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</si>
  <si>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</si>
  <si>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</si>
  <si>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</si>
  <si>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</si>
  <si>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</si>
  <si>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</si>
  <si>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</si>
  <si>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</si>
  <si>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</si>
  <si>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</si>
  <si>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</si>
  <si>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</si>
  <si>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</si>
  <si>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</si>
  <si>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</si>
  <si>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</si>
  <si>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</si>
  <si>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</si>
  <si>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</si>
  <si>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</si>
  <si>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</si>
  <si>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</si>
  <si>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</si>
  <si>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</si>
  <si>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</si>
  <si>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</si>
  <si>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</si>
  <si>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</si>
  <si>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</si>
  <si>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</si>
  <si>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</si>
  <si>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</si>
  <si>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</si>
  <si>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</si>
  <si>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</si>
  <si>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</si>
  <si>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</si>
  <si>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</si>
  <si>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</si>
  <si>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</si>
  <si>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</si>
  <si>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</si>
  <si>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</si>
  <si>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</si>
  <si>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</si>
  <si>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</si>
  <si>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</si>
  <si>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</si>
  <si>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</si>
  <si>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</si>
  <si>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</si>
  <si>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</si>
  <si>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</si>
  <si>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</si>
  <si>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</si>
  <si>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</si>
  <si>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</si>
  <si>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</si>
  <si>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</si>
  <si>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</si>
  <si>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</si>
  <si>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</si>
  <si>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</si>
  <si>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</si>
  <si>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</si>
  <si>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</si>
  <si>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</si>
  <si>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</si>
  <si>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</si>
  <si>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</si>
  <si>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</si>
  <si>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</si>
  <si>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</si>
  <si>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</si>
  <si>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</si>
  <si>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</si>
  <si>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</si>
  <si>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</si>
  <si>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</si>
  <si>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</si>
  <si>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</si>
  <si>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</si>
  <si>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</si>
  <si>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</si>
  <si>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</si>
  <si>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</si>
  <si>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</si>
  <si>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</si>
  <si>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</si>
  <si>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</si>
  <si>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</si>
  <si>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</si>
  <si>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</si>
  <si>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</si>
  <si>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</si>
  <si>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</si>
  <si>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</si>
  <si>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</si>
  <si>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</si>
  <si>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</si>
  <si>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</si>
  <si>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</si>
  <si>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</si>
  <si>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</si>
  <si>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</si>
  <si>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</si>
  <si>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</si>
  <si>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</si>
  <si>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</si>
  <si>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</si>
  <si>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</si>
  <si>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</si>
  <si>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</si>
  <si>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</si>
  <si>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</si>
  <si>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</si>
  <si>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</si>
  <si>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</si>
  <si>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</si>
  <si>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</si>
  <si>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</si>
  <si>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</si>
  <si>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</si>
  <si>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</si>
  <si>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</si>
  <si>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</si>
  <si>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</si>
  <si>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</si>
  <si>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</si>
  <si>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</si>
  <si>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</si>
  <si>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</si>
  <si>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</si>
  <si>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</si>
  <si>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</si>
  <si>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</si>
  <si>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</si>
  <si>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</si>
  <si>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</si>
  <si>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</si>
  <si>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</si>
  <si>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</si>
  <si>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</si>
  <si>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</si>
  <si>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</si>
  <si>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</si>
  <si>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</si>
  <si>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</si>
  <si>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</si>
  <si>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</si>
  <si>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</si>
  <si>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</si>
  <si>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</si>
  <si>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</si>
  <si>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</si>
  <si>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</si>
  <si>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</si>
  <si>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</si>
  <si>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</si>
  <si>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</si>
  <si>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</si>
  <si>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</si>
  <si>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</si>
  <si>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</si>
  <si>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</si>
  <si>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</si>
  <si>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</si>
  <si>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</si>
  <si>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</si>
  <si>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</si>
  <si>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</si>
  <si>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</si>
  <si>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</si>
  <si>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</si>
  <si>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</si>
  <si>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</si>
  <si>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</si>
  <si>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</si>
  <si>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</si>
  <si>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</si>
  <si>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</si>
  <si>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</si>
  <si>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</si>
  <si>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</si>
  <si>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</si>
  <si>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</si>
  <si>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</si>
  <si>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</si>
  <si>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</si>
  <si>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</si>
  <si>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</si>
  <si>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</si>
  <si>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</si>
  <si>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</si>
  <si>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</si>
  <si>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</si>
  <si>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</si>
  <si>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</si>
  <si>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</si>
  <si>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</si>
  <si>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</si>
  <si>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</si>
  <si>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</si>
  <si>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</si>
  <si>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</si>
  <si>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</si>
  <si>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</si>
  <si>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</si>
  <si>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</si>
  <si>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</si>
  <si>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</si>
  <si>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</si>
  <si>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</si>
  <si>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</si>
  <si>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</si>
  <si>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</si>
  <si>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</si>
  <si>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</si>
  <si>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</si>
  <si>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</si>
  <si>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</si>
  <si>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</si>
  <si>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</si>
  <si>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</si>
  <si>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</si>
  <si>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</si>
  <si>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</si>
  <si>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</si>
  <si>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</si>
  <si>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</si>
  <si>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</si>
  <si>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</si>
  <si>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</si>
  <si>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</si>
  <si>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</si>
  <si>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</si>
  <si>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</si>
  <si>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</si>
  <si>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</si>
  <si>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</si>
  <si>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</si>
  <si>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</si>
  <si>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</si>
  <si>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</si>
  <si>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</si>
  <si>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</si>
  <si>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</si>
  <si>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</si>
  <si>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</si>
  <si>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</si>
  <si>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</si>
  <si>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</si>
  <si>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</si>
  <si>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</si>
  <si>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</si>
  <si>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</si>
  <si>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</si>
  <si>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</si>
  <si>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</si>
  <si>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</si>
  <si>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</si>
  <si>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</si>
  <si>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</si>
  <si>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</si>
  <si>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</si>
  <si>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</si>
  <si>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</si>
  <si>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</si>
  <si>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</si>
  <si>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</si>
  <si>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</si>
  <si>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</si>
  <si>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</si>
  <si>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</si>
  <si>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</si>
  <si>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</si>
  <si>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</si>
  <si>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</si>
  <si>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</si>
  <si>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</si>
  <si>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</si>
  <si>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</si>
  <si>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</si>
  <si>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</si>
  <si>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</si>
  <si>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</si>
  <si>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</si>
  <si>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</si>
  <si>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</si>
  <si>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</si>
  <si>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</si>
  <si>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</si>
  <si>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</si>
  <si>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</si>
  <si>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</si>
  <si>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</si>
  <si>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</si>
  <si>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</si>
  <si>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</si>
  <si>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</si>
  <si>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</si>
  <si>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</si>
  <si>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</si>
  <si>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</si>
  <si>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</si>
  <si>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</si>
  <si>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</si>
  <si>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</si>
  <si>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</si>
  <si>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</si>
  <si>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</si>
  <si>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</si>
  <si>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</si>
  <si>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</si>
  <si>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</si>
  <si>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</si>
  <si>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</si>
  <si>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</si>
  <si>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</si>
  <si>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</si>
  <si>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</si>
  <si>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</si>
  <si>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</si>
  <si>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</si>
  <si>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</si>
  <si>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</si>
  <si>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</si>
  <si>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</si>
  <si>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</si>
  <si>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</si>
  <si>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</si>
  <si>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</si>
  <si>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</si>
  <si>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</si>
  <si>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</si>
  <si>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</si>
  <si>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</si>
  <si>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</si>
  <si>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</si>
  <si>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</si>
  <si>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</si>
  <si>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</si>
  <si>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</si>
  <si>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</si>
  <si>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</si>
  <si>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</si>
  <si>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</si>
  <si>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</si>
  <si>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</si>
  <si>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</si>
  <si>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</si>
  <si>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</si>
  <si>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</si>
  <si>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</si>
  <si>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</si>
  <si>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</si>
  <si>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</si>
  <si>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</si>
  <si>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</si>
  <si>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</si>
  <si>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</si>
  <si>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</si>
  <si>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</si>
  <si>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</si>
  <si>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</si>
  <si>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</si>
  <si>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</si>
  <si>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</si>
  <si>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</si>
  <si>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</si>
  <si>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</si>
  <si>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</si>
  <si>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</si>
  <si>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</si>
  <si>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</si>
  <si>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</si>
  <si>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</si>
  <si>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</si>
  <si>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</si>
  <si>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</si>
  <si>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</si>
  <si>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</si>
  <si>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</si>
  <si>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</si>
  <si>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</si>
  <si>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</si>
  <si>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</si>
  <si>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</si>
  <si>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</si>
  <si>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</si>
  <si>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</si>
  <si>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</si>
  <si>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</si>
  <si>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</si>
  <si>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</si>
  <si>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</si>
  <si>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</si>
  <si>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</si>
  <si>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</si>
  <si>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</si>
  <si>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</si>
  <si>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</si>
  <si>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</si>
  <si>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</si>
  <si>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</si>
  <si>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</si>
  <si>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</si>
  <si>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</si>
  <si>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</si>
  <si>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</si>
  <si>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</si>
  <si>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</si>
  <si>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</si>
  <si>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</si>
  <si>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</si>
  <si>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</si>
  <si>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</si>
  <si>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</si>
  <si>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</si>
  <si>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</si>
  <si>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</si>
  <si>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</si>
  <si>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</si>
  <si>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</si>
  <si>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</si>
  <si>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</si>
  <si>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</si>
  <si>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</si>
  <si>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</si>
  <si>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</si>
  <si>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</si>
  <si>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</si>
  <si>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</si>
  <si>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</si>
  <si>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</si>
  <si>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</si>
  <si>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</si>
  <si>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</si>
  <si>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</si>
  <si>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</si>
  <si>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</si>
  <si>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</si>
  <si>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</si>
  <si>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</si>
  <si>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</si>
  <si>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</si>
  <si>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</si>
  <si>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</si>
  <si>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</si>
  <si>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</si>
  <si>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</si>
  <si>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</si>
  <si>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</si>
  <si>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</si>
  <si>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</si>
  <si>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</si>
  <si>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</si>
  <si>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</si>
  <si>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</si>
  <si>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</si>
  <si>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</si>
  <si>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</si>
  <si>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</si>
  <si>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</si>
  <si>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</si>
  <si>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</si>
  <si>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</si>
  <si>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</si>
  <si>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</si>
  <si>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</si>
  <si>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</si>
  <si>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</si>
  <si>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</si>
  <si>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</si>
  <si>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</si>
  <si>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</si>
  <si>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</si>
  <si>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</si>
  <si>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</si>
  <si>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</si>
  <si>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</si>
  <si>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</si>
  <si>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</si>
  <si>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</si>
  <si>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</si>
  <si>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</si>
  <si>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</si>
  <si>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</si>
  <si>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</si>
  <si>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</si>
  <si>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</si>
  <si>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</si>
  <si>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</si>
  <si>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</si>
  <si>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</si>
  <si>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</si>
  <si>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</si>
  <si>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</si>
  <si>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</si>
  <si>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</si>
  <si>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</si>
  <si>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</si>
  <si>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</si>
  <si>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</si>
  <si>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</si>
  <si>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</si>
  <si>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</si>
  <si>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</si>
  <si>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</si>
  <si>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</si>
  <si>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</si>
  <si>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</si>
  <si>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</si>
  <si>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</si>
  <si>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</si>
  <si>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</si>
  <si>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</si>
  <si>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</si>
  <si>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</si>
  <si>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</si>
  <si>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</si>
  <si>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</si>
  <si>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</si>
  <si>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</si>
  <si>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</si>
  <si>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</si>
  <si>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</si>
  <si>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</si>
  <si>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</si>
  <si>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</si>
  <si>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</si>
  <si>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</si>
  <si>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</si>
  <si>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</si>
  <si>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</si>
  <si>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</si>
  <si>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</si>
  <si>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</si>
  <si>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</si>
  <si>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</si>
  <si>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</si>
  <si>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</si>
  <si>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</si>
  <si>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</si>
  <si>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</si>
  <si>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</si>
  <si>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</si>
  <si>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</si>
  <si>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</si>
  <si>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</si>
  <si>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</si>
  <si>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</si>
  <si>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</si>
  <si>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</si>
  <si>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</si>
  <si>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</si>
  <si>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</si>
  <si>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</si>
  <si>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</si>
  <si>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</si>
  <si>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</si>
  <si>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</si>
  <si>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</si>
  <si>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</si>
  <si>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</si>
  <si>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</si>
  <si>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</si>
  <si>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</si>
  <si>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</si>
  <si>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</si>
  <si>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</si>
  <si>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</si>
  <si>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</si>
  <si>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</si>
  <si>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</si>
  <si>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</si>
  <si>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</si>
  <si>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</si>
  <si>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</si>
  <si>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</si>
  <si>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</si>
  <si>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</si>
  <si>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</si>
  <si>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</si>
  <si>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</si>
  <si>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</si>
  <si>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</si>
  <si>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</si>
  <si>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</si>
  <si>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</si>
  <si>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</si>
  <si>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</si>
  <si>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</si>
  <si>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</si>
  <si>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</si>
  <si>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</si>
  <si>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</si>
  <si>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</si>
  <si>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</si>
  <si>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</si>
  <si>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</si>
  <si>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</si>
  <si>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</si>
  <si>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</si>
  <si>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</si>
  <si>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</si>
  <si>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</si>
  <si>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</si>
  <si>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</si>
  <si>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</si>
  <si>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</si>
  <si>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</si>
  <si>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</si>
  <si>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</si>
  <si>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</si>
  <si>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</si>
  <si>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</si>
  <si>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</si>
  <si>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</si>
  <si>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</si>
  <si>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</si>
  <si>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</si>
  <si>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</si>
  <si>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</si>
  <si>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</si>
  <si>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</si>
  <si>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</si>
  <si>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</si>
  <si>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</si>
  <si>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</si>
  <si>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</si>
  <si>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</si>
  <si>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</si>
  <si>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</si>
  <si>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</si>
  <si>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</si>
  <si>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</si>
  <si>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</si>
  <si>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</si>
  <si>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</si>
  <si>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</si>
  <si>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</si>
  <si>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</si>
  <si>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</si>
  <si>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</si>
  <si>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</si>
  <si>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</si>
  <si>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</si>
  <si>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</si>
  <si>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</si>
  <si>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</si>
  <si>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</si>
  <si>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</si>
  <si>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</si>
  <si>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</si>
  <si>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</si>
  <si>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</si>
  <si>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</si>
  <si>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</si>
  <si>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</si>
  <si>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</si>
  <si>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</si>
  <si>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</si>
  <si>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</si>
  <si>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</si>
  <si>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</si>
  <si>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</si>
  <si>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</si>
  <si>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</si>
  <si>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</si>
  <si>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</si>
  <si>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</si>
  <si>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</si>
  <si>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</si>
  <si>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</si>
  <si>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</si>
  <si>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</si>
  <si>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</si>
  <si>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</si>
  <si>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</si>
  <si>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</si>
  <si>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</si>
  <si>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</si>
  <si>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</si>
  <si>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</si>
  <si>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</si>
  <si>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</si>
  <si>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</si>
  <si>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</si>
  <si>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</si>
  <si>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</si>
  <si>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</si>
  <si>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</si>
  <si>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</si>
  <si>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</si>
  <si>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</si>
  <si>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</si>
  <si>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</si>
  <si>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</si>
  <si>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</si>
  <si>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</si>
  <si>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</si>
  <si>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</si>
  <si>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</si>
  <si>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</si>
  <si>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</si>
  <si>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</si>
  <si>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</si>
  <si>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</si>
  <si>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</si>
  <si>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</si>
  <si>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</si>
  <si>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</si>
  <si>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</si>
  <si>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</si>
  <si>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</si>
  <si>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</si>
  <si>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</si>
  <si>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</si>
  <si>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</si>
  <si>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</si>
  <si>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</si>
  <si>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</si>
  <si>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</si>
  <si>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</si>
  <si>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</si>
  <si>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</si>
  <si>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</si>
  <si>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</si>
  <si>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</si>
  <si>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</si>
  <si>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</si>
  <si>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</si>
  <si>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</si>
  <si>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</si>
  <si>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</si>
  <si>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</si>
  <si>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</si>
  <si>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</si>
  <si>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</si>
  <si>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</si>
  <si>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</si>
  <si>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</si>
  <si>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</si>
  <si>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</si>
  <si>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</si>
  <si>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</si>
  <si>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</si>
  <si>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</si>
  <si>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</si>
  <si>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</si>
  <si>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</si>
  <si>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</si>
  <si>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</si>
  <si>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</si>
  <si>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</si>
  <si>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</si>
  <si>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</si>
  <si>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</si>
  <si>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</si>
  <si>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</si>
  <si>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</si>
  <si>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</si>
  <si>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</si>
  <si>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</si>
  <si>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</si>
  <si>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</si>
  <si>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</si>
  <si>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</si>
  <si>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</si>
  <si>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</si>
  <si>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</si>
  <si>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</si>
  <si>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</si>
  <si>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</si>
  <si>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</si>
  <si>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</si>
  <si>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</si>
  <si>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</si>
  <si>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</si>
  <si>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</si>
  <si>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</si>
  <si>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</si>
  <si>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</si>
  <si>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</si>
  <si>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</si>
  <si>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</si>
  <si>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</si>
  <si>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</si>
  <si>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</si>
  <si>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</si>
  <si>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</si>
  <si>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</si>
  <si>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</si>
  <si>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</si>
  <si>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</si>
  <si>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</si>
  <si>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</si>
  <si>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</si>
  <si>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</si>
  <si>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</si>
  <si>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</si>
  <si>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</si>
  <si>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</si>
  <si>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</si>
  <si>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</si>
  <si>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</si>
  <si>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</si>
  <si>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</si>
  <si>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</si>
  <si>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</si>
  <si>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</si>
  <si>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</si>
  <si>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</si>
  <si>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</si>
  <si>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</si>
  <si>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</si>
  <si>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</si>
  <si>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</si>
  <si>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</si>
  <si>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</si>
  <si>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</si>
  <si>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</si>
  <si>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</si>
  <si>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</si>
  <si>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</si>
  <si>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</si>
  <si>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</si>
  <si>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</si>
  <si>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</si>
  <si>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</si>
  <si>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</si>
  <si>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</si>
  <si>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</si>
  <si>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</si>
  <si>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</si>
  <si>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</si>
  <si>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</si>
  <si>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</si>
  <si>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</si>
  <si>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</si>
  <si>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</si>
  <si>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</si>
  <si>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</si>
  <si>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</si>
  <si>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</si>
  <si>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</si>
  <si>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</si>
  <si>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</si>
  <si>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</si>
  <si>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</si>
  <si>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</si>
  <si>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</si>
  <si>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</si>
  <si>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</si>
  <si>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</si>
  <si>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</si>
  <si>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</si>
  <si>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</si>
  <si>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</si>
  <si>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</si>
  <si>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</si>
  <si>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</si>
  <si>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</si>
  <si>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</si>
  <si>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</si>
  <si>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</si>
  <si>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</si>
  <si>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</si>
  <si>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</si>
  <si>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</si>
  <si>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</si>
  <si>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</si>
  <si>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</si>
  <si>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</si>
  <si>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</si>
  <si>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</si>
  <si>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</si>
  <si>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</si>
  <si>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</si>
  <si>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</si>
  <si>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</si>
  <si>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</si>
  <si>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</si>
  <si>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</si>
  <si>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</si>
  <si>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</si>
  <si>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</si>
  <si>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</si>
  <si>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</si>
  <si>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</si>
  <si>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</si>
  <si>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</si>
  <si>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</si>
  <si>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</si>
  <si>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</si>
  <si>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</si>
  <si>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</si>
  <si>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</si>
  <si>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</si>
  <si>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</si>
  <si>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</si>
  <si>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</si>
  <si>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</si>
  <si>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</si>
  <si>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</si>
  <si>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</si>
  <si>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</si>
  <si>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</si>
  <si>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</si>
  <si>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</si>
  <si>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</si>
  <si>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</si>
  <si>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</si>
  <si>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</si>
  <si>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</si>
  <si>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</si>
  <si>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</si>
  <si>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</si>
  <si>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</si>
  <si>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</si>
  <si>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</si>
  <si>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</si>
  <si>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</si>
  <si>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</si>
  <si>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</si>
  <si>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</si>
  <si>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</si>
  <si>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</si>
  <si>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</si>
  <si>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</si>
  <si>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</si>
  <si>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</si>
  <si>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</si>
  <si>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</si>
  <si>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</si>
  <si>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</si>
  <si>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</si>
  <si>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</si>
  <si>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</si>
  <si>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</si>
  <si>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</si>
  <si>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</si>
  <si>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</si>
  <si>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</si>
  <si>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</si>
  <si>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</si>
  <si>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</si>
  <si>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</si>
  <si>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</si>
  <si>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</si>
  <si>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</si>
  <si>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</si>
  <si>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</si>
  <si>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</si>
  <si>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</si>
  <si>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</si>
  <si>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</si>
  <si>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</si>
  <si>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</si>
  <si>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</si>
  <si>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</si>
  <si>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</si>
  <si>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</si>
  <si>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</si>
  <si>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</si>
  <si>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</si>
  <si>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</si>
  <si>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</si>
  <si>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</si>
  <si>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</si>
  <si>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</si>
  <si>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</si>
  <si>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</si>
  <si>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</si>
  <si>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</si>
  <si>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</si>
  <si>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</si>
  <si>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</si>
  <si>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</si>
  <si>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</si>
  <si>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</si>
  <si>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</si>
  <si>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</si>
  <si>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</si>
  <si>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</si>
  <si>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</si>
  <si>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</si>
  <si>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</si>
  <si>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</si>
  <si>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</si>
  <si>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</si>
  <si>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</si>
  <si>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</si>
  <si>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</si>
  <si>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</si>
  <si>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</si>
  <si>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</si>
  <si>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</si>
  <si>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</si>
  <si>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</si>
  <si>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</si>
  <si>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</si>
  <si>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</si>
  <si>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</si>
  <si>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</si>
  <si>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</si>
  <si>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</si>
  <si>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</si>
  <si>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</si>
  <si>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</si>
  <si>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</si>
  <si>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</si>
  <si>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</si>
  <si>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</si>
  <si>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</si>
  <si>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</si>
  <si>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</si>
  <si>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</si>
  <si>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</si>
  <si>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</si>
  <si>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</si>
  <si>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</si>
  <si>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</si>
  <si>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</si>
  <si>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</si>
  <si>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</si>
  <si>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</si>
  <si>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</si>
  <si>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</si>
  <si>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</si>
  <si>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</si>
  <si>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</si>
  <si>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</si>
  <si>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</si>
  <si>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</si>
  <si>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</si>
  <si>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</si>
  <si>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</si>
  <si>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</si>
  <si>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</si>
  <si>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</si>
  <si>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</si>
  <si>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</si>
  <si>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</si>
  <si>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</si>
  <si>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</si>
  <si>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</si>
  <si>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</si>
  <si>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</si>
  <si>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</si>
  <si>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</si>
  <si>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</si>
  <si>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</si>
  <si>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</si>
  <si>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</si>
  <si>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</si>
  <si>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</si>
  <si>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</si>
  <si>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</si>
  <si>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</si>
  <si>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</si>
  <si>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</si>
  <si>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</si>
  <si>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</si>
  <si>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</si>
  <si>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</si>
  <si>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</si>
  <si>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</si>
  <si>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</si>
  <si>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</si>
  <si>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</si>
  <si>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</si>
  <si>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</si>
  <si>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</si>
  <si>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</si>
  <si>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</si>
  <si>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</si>
  <si>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</si>
  <si>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</si>
  <si>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</si>
  <si>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</si>
  <si>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</si>
  <si>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</si>
  <si>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</si>
  <si>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</si>
  <si>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</si>
  <si>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</si>
  <si>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</si>
  <si>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</si>
  <si>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</si>
  <si>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</si>
  <si>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</si>
  <si>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</si>
  <si>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</si>
  <si>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</si>
  <si>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</si>
  <si>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</si>
  <si>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</si>
  <si>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</si>
  <si>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</si>
  <si>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</si>
  <si>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</si>
  <si>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</si>
  <si>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</si>
  <si>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</si>
  <si>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</si>
  <si>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</si>
  <si>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</si>
  <si>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</si>
  <si>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</si>
  <si>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</si>
  <si>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</si>
  <si>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</si>
  <si>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</si>
  <si>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</si>
  <si>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</si>
  <si>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</si>
  <si>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</si>
  <si>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</si>
  <si>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</si>
  <si>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</si>
  <si>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</si>
  <si>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</si>
  <si>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</si>
  <si>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</si>
  <si>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</si>
  <si>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</si>
  <si>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</si>
  <si>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</si>
  <si>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</si>
  <si>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</si>
  <si>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</si>
  <si>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</si>
  <si>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</si>
  <si>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</si>
  <si>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</si>
  <si>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</si>
  <si>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</si>
  <si>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</si>
  <si>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</si>
  <si>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</si>
  <si>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</si>
  <si>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</si>
  <si>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</si>
  <si>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</si>
  <si>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</si>
  <si>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</si>
  <si>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</si>
  <si>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</si>
  <si>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</si>
  <si>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</si>
  <si>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</si>
  <si>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</si>
  <si>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</si>
  <si>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</si>
  <si>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</si>
  <si>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</si>
  <si>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</si>
  <si>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</si>
  <si>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</si>
  <si>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</si>
  <si>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</si>
  <si>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</si>
  <si>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</si>
  <si>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</si>
  <si>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</si>
  <si>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</si>
  <si>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</si>
  <si>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</si>
  <si>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</si>
  <si>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</si>
  <si>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</si>
  <si>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</si>
  <si>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</si>
  <si>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</si>
  <si>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</si>
  <si>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</si>
  <si>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</si>
  <si>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</si>
  <si>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</si>
  <si>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</si>
  <si>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</si>
  <si>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</si>
  <si>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</si>
  <si>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</si>
  <si>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</si>
  <si>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</si>
  <si>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</si>
  <si>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</si>
  <si>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</si>
  <si>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</si>
  <si>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</si>
  <si>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</si>
  <si>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</si>
  <si>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</si>
  <si>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</si>
  <si>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</si>
  <si>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</si>
  <si>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</si>
  <si>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</si>
  <si>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</si>
  <si>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</si>
  <si>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</si>
  <si>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</si>
  <si>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</si>
  <si>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</si>
  <si>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</si>
  <si>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</si>
  <si>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</si>
  <si>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</si>
  <si>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</si>
  <si>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</si>
  <si>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</si>
  <si>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</si>
  <si>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</si>
  <si>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</si>
  <si>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</si>
  <si>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</si>
  <si>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</si>
  <si>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</si>
  <si>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</si>
  <si>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</si>
  <si>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</si>
  <si>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</si>
  <si>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</si>
  <si>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</si>
  <si>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</si>
  <si>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</si>
  <si>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</si>
  <si>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</si>
  <si>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</si>
  <si>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</si>
  <si>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</si>
  <si>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</si>
  <si>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</si>
  <si>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</si>
  <si>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</si>
  <si>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</si>
  <si>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</si>
  <si>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</si>
  <si>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</si>
  <si>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</si>
  <si>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</si>
  <si>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</si>
  <si>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</si>
  <si>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</si>
  <si>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</si>
  <si>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</si>
  <si>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</si>
  <si>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</si>
  <si>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</si>
  <si>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</si>
  <si>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</si>
  <si>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</si>
  <si>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</si>
  <si>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</si>
  <si>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</si>
  <si>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</si>
  <si>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</si>
  <si>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</si>
  <si>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</si>
  <si>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</si>
  <si>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</si>
  <si>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</si>
  <si>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</si>
  <si>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</si>
  <si>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</si>
  <si>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</si>
  <si>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</si>
  <si>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</si>
  <si>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</si>
  <si>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</si>
  <si>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</si>
  <si>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</si>
  <si>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</si>
  <si>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</si>
  <si>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</si>
  <si>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</si>
  <si>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</si>
  <si>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</si>
  <si>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</si>
  <si>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</si>
  <si>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</si>
  <si>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</si>
  <si>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</si>
  <si>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</si>
  <si>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</si>
  <si>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</si>
  <si>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</si>
  <si>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</si>
  <si>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</si>
  <si>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</si>
  <si>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</si>
  <si>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</si>
  <si>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</si>
  <si>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</si>
  <si>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</si>
  <si>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</si>
  <si>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</si>
  <si>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</si>
  <si>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</si>
  <si>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</si>
  <si>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</si>
  <si>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</si>
  <si>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</si>
  <si>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</si>
  <si>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</si>
  <si>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</si>
  <si>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</si>
  <si>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</si>
  <si>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</si>
  <si>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</si>
  <si>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</si>
  <si>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</si>
  <si>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</si>
  <si>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</si>
  <si>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</si>
  <si>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</si>
  <si>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</si>
  <si>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</si>
  <si>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</si>
  <si>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</si>
  <si>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</si>
  <si>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</si>
  <si>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</si>
  <si>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</si>
  <si>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</si>
  <si>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</si>
  <si>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</si>
  <si>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</si>
  <si>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</si>
  <si>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</si>
  <si>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</si>
  <si>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</si>
  <si>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</si>
  <si>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</si>
  <si>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</si>
  <si>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</si>
  <si>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</si>
  <si>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</si>
  <si>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</si>
  <si>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</si>
  <si>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</si>
  <si>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</si>
  <si>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</si>
  <si>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</si>
  <si>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</si>
  <si>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</si>
  <si>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</si>
  <si>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</si>
  <si>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</si>
  <si>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</si>
  <si>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</si>
  <si>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</si>
  <si>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</si>
  <si>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</si>
  <si>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</si>
  <si>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</si>
  <si>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</si>
  <si>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</si>
  <si>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</si>
  <si>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</si>
  <si>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</si>
  <si>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</si>
  <si>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</si>
  <si>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</si>
  <si>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</si>
  <si>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</si>
  <si>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</si>
  <si>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</si>
  <si>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</si>
  <si>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</si>
  <si>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</si>
  <si>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</si>
  <si>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</si>
  <si>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</si>
  <si>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</si>
  <si>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</si>
  <si>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</si>
  <si>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</si>
  <si>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</si>
  <si>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</si>
  <si>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</si>
  <si>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</si>
  <si>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</si>
  <si>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</si>
  <si>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</si>
  <si>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</si>
  <si>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</si>
  <si>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</si>
  <si>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</si>
  <si>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</si>
  <si>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</si>
  <si>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</si>
  <si>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</si>
  <si>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</si>
  <si>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</si>
  <si>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</si>
  <si>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</si>
  <si>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</si>
  <si>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</si>
  <si>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</si>
  <si>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</si>
  <si>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</si>
  <si>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</si>
  <si>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</si>
  <si>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</si>
  <si>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</si>
  <si>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</si>
  <si>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</si>
  <si>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</si>
  <si>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</si>
  <si>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</si>
  <si>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</si>
  <si>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</si>
  <si>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</si>
  <si>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</si>
  <si>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</si>
  <si>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</si>
  <si>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</si>
  <si>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</si>
  <si>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</si>
  <si>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</si>
  <si>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</si>
  <si>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</si>
  <si>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</si>
  <si>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</si>
  <si>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</si>
  <si>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</si>
  <si>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</si>
  <si>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</si>
  <si>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</si>
  <si>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</si>
  <si>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</si>
  <si>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</si>
  <si>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</si>
  <si>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</si>
  <si>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</si>
  <si>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</si>
  <si>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</si>
  <si>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</si>
  <si>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</si>
  <si>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</si>
  <si>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</si>
  <si>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</si>
  <si>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</si>
  <si>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</si>
  <si>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</si>
  <si>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</si>
  <si>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</si>
  <si>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</si>
  <si>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</si>
  <si>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</si>
  <si>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</si>
  <si>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</si>
  <si>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</si>
  <si>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</si>
  <si>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</si>
  <si>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</si>
  <si>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</si>
  <si>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</si>
  <si>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</si>
  <si>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</si>
  <si>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</si>
  <si>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</si>
  <si>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</si>
  <si>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</si>
  <si>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</si>
  <si>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</si>
  <si>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</si>
  <si>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</si>
  <si>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</si>
  <si>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</si>
  <si>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</si>
  <si>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</si>
  <si>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</si>
  <si>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</si>
  <si>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</si>
  <si>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</si>
  <si>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</si>
  <si>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</si>
  <si>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</si>
  <si>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</si>
  <si>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</si>
  <si>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</si>
  <si>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</si>
  <si>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</si>
  <si>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</si>
  <si>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</si>
  <si>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</si>
  <si>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</si>
  <si>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</si>
  <si>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</si>
  <si>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</si>
  <si>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</si>
  <si>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</si>
  <si>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</si>
  <si>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</si>
  <si>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</si>
  <si>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</si>
  <si>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</si>
  <si>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</si>
  <si>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</si>
  <si>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</si>
  <si>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</si>
  <si>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</si>
  <si>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</si>
  <si>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</si>
  <si>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</si>
  <si>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</si>
  <si>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</si>
  <si>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</si>
  <si>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</si>
  <si>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</si>
  <si>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</si>
  <si>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</si>
  <si>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</si>
  <si>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</si>
  <si>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</si>
  <si>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</si>
  <si>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</si>
  <si>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</si>
  <si>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</si>
  <si>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</si>
  <si>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</si>
  <si>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</si>
  <si>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</si>
  <si>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</si>
  <si>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</si>
  <si>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</si>
  <si>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</si>
  <si>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</si>
  <si>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</si>
  <si>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</si>
  <si>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</si>
  <si>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</si>
  <si>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</si>
  <si>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</si>
  <si>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</si>
  <si>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</si>
  <si>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</si>
  <si>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</si>
  <si>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</si>
  <si>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</si>
  <si>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</si>
  <si>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</si>
  <si>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</si>
  <si>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</si>
  <si>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</si>
  <si>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</si>
  <si>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</si>
  <si>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</si>
  <si>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</si>
  <si>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</si>
  <si>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</si>
  <si>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</si>
  <si>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</si>
  <si>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</si>
  <si>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</si>
  <si>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</si>
  <si>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</si>
  <si>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</si>
  <si>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</si>
  <si>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</si>
  <si>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</si>
  <si>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</si>
  <si>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</si>
  <si>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</si>
  <si>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</si>
  <si>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</si>
  <si>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</si>
  <si>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</si>
  <si>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</si>
  <si>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</si>
  <si>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</si>
  <si>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</si>
  <si>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</si>
  <si>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</si>
  <si>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</si>
  <si>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</si>
  <si>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</si>
  <si>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</si>
  <si>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</si>
  <si>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</si>
  <si>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</si>
  <si>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</si>
  <si>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</si>
  <si>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</si>
  <si>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</si>
  <si>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</si>
  <si>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</si>
  <si>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</si>
  <si>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</si>
  <si>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</si>
  <si>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</si>
  <si>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</si>
  <si>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</si>
  <si>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</si>
  <si>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</si>
  <si>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</si>
  <si>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</si>
  <si>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</si>
  <si>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</si>
  <si>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</si>
  <si>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</si>
  <si>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</si>
  <si>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</si>
  <si>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</si>
  <si>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</si>
  <si>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</si>
  <si>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</si>
  <si>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</si>
  <si>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</si>
  <si>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</si>
  <si>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</si>
  <si>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</si>
  <si>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</si>
  <si>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</si>
  <si>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</si>
  <si>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</si>
  <si>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</si>
  <si>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</si>
  <si>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</si>
  <si>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</si>
  <si>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</si>
  <si>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</si>
  <si>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</si>
  <si>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</si>
  <si>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</si>
  <si>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</si>
  <si>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</si>
  <si>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</si>
  <si>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</si>
  <si>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</si>
  <si>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</si>
  <si>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</si>
  <si>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</si>
  <si>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</si>
  <si>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</si>
  <si>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</si>
  <si>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</si>
  <si>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</si>
  <si>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</si>
  <si>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</si>
  <si>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</si>
  <si>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</si>
  <si>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</si>
  <si>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</si>
  <si>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</si>
  <si>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</si>
  <si>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</si>
  <si>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</si>
  <si>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</si>
  <si>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</si>
  <si>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</si>
  <si>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</si>
  <si>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</si>
  <si>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</si>
  <si>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</si>
  <si>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</si>
  <si>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</si>
  <si>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</si>
  <si>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</si>
  <si>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</si>
  <si>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</si>
  <si>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</si>
  <si>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</si>
  <si>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</si>
  <si>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</si>
  <si>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</si>
  <si>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</si>
  <si>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</si>
  <si>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</si>
  <si>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</si>
  <si>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</si>
  <si>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</si>
  <si>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</si>
  <si>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</si>
  <si>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</si>
  <si>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</si>
  <si>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</si>
  <si>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</si>
  <si>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</si>
  <si>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</si>
  <si>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</si>
  <si>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</si>
  <si>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</si>
  <si>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</si>
  <si>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</si>
  <si>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</si>
  <si>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</si>
  <si>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</si>
  <si>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</si>
  <si>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</si>
  <si>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</si>
  <si>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</si>
  <si>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</si>
  <si>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</si>
  <si>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</si>
  <si>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</si>
  <si>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</si>
  <si>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</si>
  <si>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</si>
  <si>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</si>
  <si>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</si>
  <si>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</si>
  <si>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</si>
  <si>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</si>
  <si>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</si>
  <si>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</si>
  <si>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</si>
  <si>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</si>
  <si>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</si>
  <si>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</si>
  <si>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</si>
  <si>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</si>
  <si>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</si>
  <si>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</si>
  <si>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</si>
  <si>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</si>
  <si>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</si>
  <si>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</si>
  <si>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</si>
  <si>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</si>
  <si>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</si>
  <si>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</si>
  <si>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</si>
  <si>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</si>
  <si>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</si>
  <si>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</si>
  <si>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</si>
  <si>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</si>
  <si>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</si>
  <si>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</si>
  <si>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</si>
  <si>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</si>
  <si>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</si>
  <si>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</si>
  <si>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</si>
  <si>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</si>
  <si>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</si>
  <si>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</si>
  <si>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</si>
  <si>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</si>
  <si>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</si>
  <si>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</si>
  <si>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</si>
  <si>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</si>
  <si>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</si>
  <si>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</si>
  <si>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</si>
  <si>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</si>
  <si>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</si>
  <si>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</si>
  <si>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</si>
  <si>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</si>
  <si>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</si>
  <si>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</si>
  <si>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</si>
  <si>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</si>
  <si>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</si>
  <si>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</si>
  <si>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</si>
  <si>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</si>
  <si>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</si>
  <si>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</si>
  <si>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</si>
  <si>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</si>
  <si>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</si>
  <si>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</si>
  <si>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</si>
  <si>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</si>
  <si>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</si>
  <si>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</si>
  <si>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</si>
  <si>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</si>
  <si>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</si>
  <si>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</si>
  <si>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</si>
  <si>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</si>
  <si>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</si>
  <si>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</si>
  <si>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</si>
  <si>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TT-20251009-00526, NO PCM</t>
  </si>
  <si>
    <t>N/A</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</si>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</sst>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J16" sqref="J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277.0989563657422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0.15828483796212822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45940.047382060184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45940.047382060184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45940.047382060184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45940.047382060184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45940.047382060184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45940.047382060184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45940.047382060184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45940.047382060184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45940.047382060184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45940.047382060184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45940.047382060184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45940.047382060184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45940.047382060184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45940.047382060184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45940.047382060184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45940.047382060184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45940.047382060184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45940.047382060184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45940.047382060184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45940.047382060184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45940.047382060184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45940.047382060184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45940.047382060184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45940.047382060184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45940.047382060184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45940.047382060184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45940.047382060184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45940.047382060184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45940.047382060184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45940.047382060184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45940.047382060184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45940.047382060184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45940.047382060184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45940.047382060184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45940.047382060184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45940.047382060184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45940.047382060184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45940.047382060184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45940.047382060184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45940.047382060184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45940.047382060184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45940.047382060184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45940.047382060184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45940.047382060184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45940.047382060184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45940.047382060184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45940.047382060184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45940.047382060184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45940.047382060184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45940.047382060184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45940.047382060184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45940.047382060184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45940.047382060184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45940.047382060184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45940.047382060184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45940.047382060184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45940.047382060184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45940.047382060184</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4C640662-6052-4AF0-8126-AE75B6D56C9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selection activeCell="D13" sqref="D13"/>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133.32029872685234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115.04754409722227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0.33421076388913207</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45940.047382060184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45940.047382060184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45940.047382060184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45940.047382060184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45940.047382060184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45940.047382060184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45940.047382060184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45940.047382060184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45940.047382060184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45940.047382060184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45940.047382060184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45940.047382060184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45940.047382060184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45940.047382060184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45940.047382060184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45940.047382060184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45940.047382060184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45940.047382060184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45940.047382060184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45940.047382060184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45940.047382060184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45940.047382060184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45940.047382060184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45940.047382060184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45940.047382060184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45940.047382060184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45940.047382060184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45940.047382060184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45940.047382060184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45940.047382060184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45940.047382060184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45940.047382060184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45940.047382060184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45940.047382060184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45940.047382060184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45940.047382060184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45940.047382060184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45940.047382060184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45940.047382060184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45940.047382060184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45940.047382060184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45940.047382060184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45940.047382060184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45940.047382060184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45940.047382060184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45940.047382060184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45940.047382060184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45940.047382060184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45940.047382060184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45940.047382060184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45940.047382060184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45940.047382060184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45940.047382060184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45940.047382060184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45940.047382060184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45940.047382060184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45940.047382060184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45940.047382060184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45940.047382060184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45940.047382060184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45940.047382060184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45940.047382060184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45940.047382060184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45940.047382060184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45940.047382060184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45940.047382060184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45940.047382060184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45940.047382060184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45940.047382060184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45940.047382060184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45940.047382060184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45940.047382060184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45940.047382060184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45940.047382060184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45940.047382060184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45940.047382060184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45940.047382060184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45940.047382060184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45940.047382060184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45940.047382060184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45940.047382060184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45940.047382060184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45940.047382060184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45940.047382060184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45940.047382060184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45940.047382060184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45940.047382060184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45940.047382060184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45940.047382060184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45940.047382060184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45940.047382060184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45940.047382060184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45940.047382060184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45940.047382060184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45940.047382060184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45940.047382060184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45940.047382060184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45940.047382060184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45940.047382060184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45940.047382060184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45940.047382060184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45940.047382060184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45940.047382060184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45940.047382060184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45940.047382060184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45940.047382060184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45940.047382060184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45940.047382060184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45940.047382060184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45940.047382060184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45940.047382060184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45940.047382060184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45940.047382060184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45940.047382060184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45940.047382060184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45940.047382060184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45940.047382060184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45940.047382060184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45940.047382060184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45940.047382060184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45940.047382060184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45940.047382060184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45940.047382060184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45940.047382060184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45940.047382060184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45940.047382060184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45940.047382060184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45940.047382060184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45940.047382060184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45940.047382060184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45940.047382060184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45940.047382060184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45940.047382060184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45940.047382060184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45940.047382060184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45940.047382060184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45940.047382060184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45940.047382060184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45940.047382060184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45940.047382060184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45940.047382060184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45940.047382060184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45940.047382060184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45940.047382060184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45940.047382060184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45940.047382060184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45940.047382060184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45940.047382060184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45940.047382060184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45940.047382060184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45940.047382060184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45940.047382060184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45940.047382060184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45940.047382060184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45940.047382060184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45940.047382060184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45940.047382060184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45940.047382060184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45940.047382060184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45940.047382060184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45940.047382060184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45940.047382060184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45940.047382060184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45940.047382060184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45940.047382060184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45940.047382060184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45940.047382060184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45940.047382060184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45940.047382060184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45940.047382060184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45940.047382060184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45940.047382060184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45940.047382060184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45940.047382060184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45940.047382060184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45940.047382060184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45940.047382060184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45940.047382060184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45940.047382060184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45940.047382060184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45940.047382060184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45940.047382060184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45940.047382291668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45940.047382291668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45940.047382291668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45940.047382291668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45940.047382291668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45940.047382291668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45940.047382291668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45940.047382291668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45940.047382291668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45940.047382291668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45940.047382291668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45940.047382291668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45940.047382291668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45940.047382291668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45940.047382291668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45940.047382291668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45940.047382291668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45940.047382291668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45940.047382291668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45940.047382291668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45940.047382291668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45940.047382291668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45940.047382291668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45940.047382291668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45940.047382291668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45940.047382291668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45940.047382291668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45940.047382291668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45940.047382291668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45940.047382291668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45940.047382291668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45940.047382291668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45940.047382291668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45940.047382291668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45940.047382291668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45940.047382291668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45940.047382291668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45940.047382291668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45940.047382291668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45940.047382291668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45940.047382291668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45940.047382291668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45940.047382291668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45940.047382291668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45940.047382291668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45940.047382291668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45940.047382291668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45940.047382291668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45940.047382291668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45940.047382291668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45940.047382291668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45940.047382291668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45940.047382291668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45940.047382291668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45940.047382291668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45940.047382291668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45940.047382291668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45940.047382291668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45940.047382291668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45940.047382291668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45940.047382291668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45940.047382291668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45940.047382291668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45940.047382291668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45940.047382291668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45940.047382291668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45940.047382291668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45940.047382291668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45940.047382291668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45940.047382291668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45940.047382291668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45940.047382291668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45940.047382291668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45940.047382291668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45940.047382291668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45940.047382291668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45940.047382291668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45940.047382291668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45940.047382291668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45940.047382291668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45940.047382291668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45940.047382291668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45940.047382291668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45940.047382291668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45940.047382291668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45940.047382291668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45940.047382291668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45940.047382291668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45940.047382291668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45940.047382291668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45940.047382291668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45940.047382291668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45940.047382291668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45940.047382291668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45940.047382291668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45940.047382291668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45940.047382291668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45940.047382291668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45940.047382291668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45940.047382291668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45940.047382291668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45940.047382291668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45940.047382291668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45940.047382291668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45940.047382291668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45940.047382291668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45940.047382291668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45940.047382291668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45940.047382291668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45940.047382291668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45940.047382291668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45940.047382291668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45940.047382291668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45940.047382291668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45940.047382291668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45940.047382291668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45940.047382291668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45940.047382291668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45940.047382291668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45940.047382291668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45940.047382291668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45940.047382291668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45940.047382291668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45940.047382291668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45940.047382291668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45940.047382291668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45940.047382291668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45940.047382291668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45940.047382291668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45940.047382291668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45940.047382291668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45940.047382291668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45940.047382291668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45940.047382291668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45940.047382291668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45940.047382291668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45940.047382291668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45940.047382291668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45940.047382291668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45940.047382291668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45940.047382291668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45940.047382291668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45940.047382291668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45940.047382291668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45940.047382291668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45940.047382291668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45940.047382291668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45940.047382291668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45940.047382291668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45940.047382291668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45940.047382291668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45940.047382291668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45940.047382291668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45940.047382291668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45940.047382291668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45940.047382291668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45940.047382291668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45940.047382291668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45940.047382291668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45940.047382291668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45940.047382291668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45940.047382291668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45940.047382291668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45940.047382291668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45940.047382291668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45940.047382291668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45940.047382291668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45940.047382291668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45940.047382291668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45940.047382291668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45940.047382291668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45940.047382291668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45940.047382291668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45940.047382291668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45940.047382291668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45940.047382291668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45940.047382291668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45940.047382291668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45940.047382291668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45940.047382291668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45940.047382291668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45940.047382291668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45940.047382291668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45940.047382291668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45940.047382291668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45940.047382291668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45940.047382291668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45940.047382291668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45940.047382291668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45940.047382291668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45940.047382291668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45940.047382291668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45940.047382291668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45940.047382291668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45940.047382291668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45940.047382291668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45940.047382291668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45940.047382291668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45940.047382291668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45940.047382291668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45940.047382291668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45940.047382291668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45940.047382291668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45940.047382291668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45940.047382291668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45940.047382291668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45940.047382291668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45940.047382291668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45940.047382291668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45940.047382291668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45940.047382291668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45940.047382291668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45940.047382291668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45940.047382291668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45940.047382291668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45940.047382291668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45940.047382291668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45940.047382291668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45940.047382291668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45940.047382291668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45940.047382291668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45940.047382291668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45940.047382291668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45940.047382291668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45940.047382291668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45940.047382291668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45940.047382291668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45940.047382291668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45940.047382291668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45940.047382291668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45940.047382291668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45940.047382291668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45940.047382291668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45940.047382291668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45940.047382291668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45940.047382291668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45940.047382291668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45940.047382291668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45940.047382291668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45940.047382291668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45940.047382291668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45940.047382291668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45940.047382291668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45940.047382291668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45940.047382291668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45940.047382291668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45940.047382291668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45940.047382291668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45940.047382291668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45940.047382291668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45940.047382291668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45940.047382291668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45940.047382291668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45940.047382291668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45940.047382291668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45940.047382291668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45940.047382291668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45940.047382291668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45940.047382291668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45940.047382291668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45940.047382291668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45940.047382291668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45940.047382291668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45940.047382291668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45940.047382291668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45940.047382291668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45940.047382291668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45940.047382291668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45940.047382291668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45940.047382291668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45940.047382291668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45940.047382291668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45940.047382291668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45940.047382291668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45940.047382291668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45940.047382291668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45940.047382291668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45940.047382291668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45940.047382291668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45940.047382291668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45940.047382291668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45940.047382291668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45940.047382291668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45940.047382291668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45940.047382291668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45940.047382291668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45940.047382291668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45940.047382291668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45940.047382291668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45940.047382291668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45940.047382291668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45940.047382291668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45940.047382291668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45940.047382291668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45940.047382291668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45940.047382291668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45940.047382291668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45940.047382291668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45940.047382291668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45940.047382291668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45940.047382291668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45940.047382291668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45940.047382291668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45940.047382291668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45940.047382291668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45940.047382291668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45940.047382291668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45940.047382291668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45940.047382291668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45940.047382291668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45940.047382291668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45940.047382291668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45940.047382291668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45940.047382291668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45940.047382291668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45940.047382291668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45940.047382291668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45940.047382291668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45940.047382291668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45940.047382291668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45940.047382291668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45940.047382291668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45940.047382291668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45940.047382291668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45940.047382291668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45940.047382291668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45940.047382291668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45940.047382291668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45940.047382291668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45940.047382291668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45940.047382291668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45940.047382291668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45940.047382291668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45940.047382291668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45940.047382291668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45940.047382291668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45940.047382291668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45940.047382291668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45940.047382291668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45940.047382291668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45940.047382291668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45940.047382291668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45940.047382291668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45940.047382291668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45940.047382291668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45940.047382291668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45940.047382291668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45940.047382291668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45940.047382291668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45940.047382291668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45940.047382291668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45940.047382291668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45940.047382291668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45940.047382291668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45940.047382291668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45940.047382291668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45940.047382291668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45940.047382291668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45940.047382291668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45940.047382291668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45940.047382291668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45940.047382291668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45940.047382291668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45940.047382291668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45940.047382291668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45940.047382291668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45940.047382291668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45940.047382291668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45940.047382291668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45940.047382291668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45940.047382291668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45940.047382291668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45940.047382291668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45940.047382291668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45940.047382291668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45940.047382291668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45940.047382291668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45940.047382291668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45940.047382291668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45940.047382291668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45940.047382291668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45940.047382291668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45940.047382291668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45940.047382291668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45940.047382291668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45940.047382291668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45940.047382291668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45940.047382291668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45940.047382291668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45940.047382291668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45940.047382291668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45940.047382291668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45940.047382291668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45940.047382291668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45940.047382291668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45940.047382291668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45940.047382291668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45940.047382291668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45940.047382291668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45940.047382291668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45940.047382291668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45940.047382291668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45940.047382291668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45940.047382291668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45940.047382291668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45940.047382291668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45940.047382291668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45940.047382291668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45940.047382291668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45940.047382291668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45940.047382291668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45940.047382291668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45940.047382291668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45940.047382291668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45940.047382291668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45940.047382291668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45940.047382291668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45940.047382291668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45940.047382291668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45940.047382291668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45940.047382291668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45940.047382291668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45940.047382291668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45940.047382291668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45940.047382291668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45940.047382291668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45940.047382291668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45940.047382291668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45940.047382291668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45940.047382291668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45940.047382291668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45940.047382291668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45940.047382291668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45940.047382291668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45940.047382291668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45940.047382291668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45940.047382291668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45940.047382291668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45940.047382291668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45940.047382291668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45940.047382291668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45940.047382291668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45940.047382291668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45940.047382291668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45940.047382291668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45940.047382291668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45940.047382291668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45940.047382291668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45940.047382291668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45940.047382291668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45940.047382291668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45940.047382291668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45940.047382291668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45940.047382291668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45940.047382291668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45940.047382291668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45940.047382291668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45940.047382291668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45940.047382291668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45940.047382291668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45940.047382291668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45940.047382291668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45940.047382291668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45940.047382291668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45940.047382291668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45940.047382291668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45940.047382291668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45940.047382291668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45940.047382291668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45940.047382291668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45940.047382291668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45940.047382291668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45940.047382291668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45940.047382291668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45940.047382291668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45940.047382291668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45940.047382291668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45940.047382291668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45940.047382291668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45940.047382291668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45940.047382291668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45940.047382291668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45940.047382291668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45940.047382291668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45940.047382291668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45940.047382291668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45940.047382291668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45940.047382291668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45940.047382291668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45940.047382291668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45940.047382291668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45940.047382291668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45940.047382291668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45940.047382291668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45940.047382291668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45940.047382291668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45940.047382291668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45940.047382291668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45940.047382291668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45940.047382291668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45940.047382291668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45940.047382291668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45940.047382291668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45940.047382291668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45940.047382291668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45940.047382291668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45940.047382291668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45940.047382291668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45940.047382291668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45940.047382291668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45940.047382291668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45940.047382291668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45940.047382291668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45940.047382291668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45940.047382291668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45940.047382291668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45940.047382291668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45940.047382291668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45940.047382291668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45940.047382291668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45940.047382291668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45940.047382291668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45940.047382291668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45940.047382291668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45940.047382291668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45940.047382291668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45940.047382291668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45940.047382291668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45940.047382291668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45940.047382291668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45940.047382291668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45940.047382291668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45940.047382291668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45940.047382291668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45940.047382291668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45940.047382291668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45940.047382291668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45940.047382291668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45940.047382291668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45940.047382291668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45940.047382291668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45940.047382291668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45940.047382291668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45940.047382291668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45940.047382291668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45940.047382291668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45940.047382291668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45940.047382291668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45940.047382291668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45940.047382291668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45940.047382291668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45940.047382291668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45940.047382291668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45940.047382291668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45940.047382291668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45940.047382291668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45940.047382291668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45940.047382291668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45940.047382291668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45940.047382291668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45940.047382291668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45940.047382291668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45940.047382291668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45940.047382291668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45940.047382291668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45940.047382291668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45940.047382291668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45940.047382291668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45940.047382291668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45940.047382291668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45940.047382291668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45940.047382291668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45940.047382291668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45940.047382291668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45940.047382291668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45940.047382291668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45940.047382291668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45940.047382291668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45940.047382291668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45940.047382291668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45940.047382291668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45940.047382291668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45940.047382291668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45940.047382291668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45940.047382291668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45940.047382291668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45940.047382291668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45940.047382291668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45940.047382291668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45940.047382291668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45940.047382291668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45940.047382291668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45940.047382291668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45940.047382291668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45940.047382291668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45940.047382291668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45940.047382291668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45940.047382291668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45940.047382291668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45940.047382291668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45940.047382291668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45940.047382291668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45940.047382291668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45940.047382291668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45940.047382291668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45940.047382291668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45940.047382291668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45940.047382291668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45940.047382291668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45940.047382291668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45940.047382291668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45940.047382291668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45940.047382291668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45940.047382291668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45940.047382291668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45940.047382291668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45940.047382291668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45940.047382291668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45940.047382291668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45940.047382291668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45940.047382291668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45940.047382291668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45940.047382291668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45940.047382291668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45940.047382291668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45940.047382291668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45940.047382291668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45940.047382291668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45940.047382291668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45940.047382291668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45940.047382291668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45940.047382291668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45940.047382291668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45940.047382291668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45940.047382291668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45940.047382291668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45940.047382291668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45940.047382291668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45940.047382291668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45940.047382291668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45940.047382291668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45940.047382291668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45940.047382291668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45940.047382291668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45940.047382291668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45940.047382291668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45940.047382291668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45940.047382291668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45940.047382291668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45940.047382291668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45940.047382291668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45940.047382291668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45940.047382291668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45940.047382291668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45940.047382291668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45940.047382291668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45940.047382291668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45940.047382291668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45940.047382291668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45940.047382291668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45940.047382291668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45940.047382291668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45940.047382291668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45940.047382291668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45940.047382291668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45940.047382291668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45940.047382291668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45940.047382291668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45940.047382291668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45940.047382291668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45940.047382291668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45940.047382291668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45940.047382291668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45940.047382291668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45940.047382291668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45940.047382291668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45940.047382291668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45940.047382291668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45940.047382291668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45940.047382291668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45940.047382291668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45940.047382291668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45940.047382291668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45940.047382291668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45940.047382291668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45940.047382291668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45940.047382291668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45940.047382291668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45940.047382291668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45940.047382291668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45940.047382291668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45940.047382291668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45940.047382291668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45940.047382291668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45940.047382291668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45940.047382291668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45940.047382291668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45940.047382291668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45940.047382291668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45940.047382291668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45940.047382291668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45940.047382291668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45940.047382291668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45940.047382291668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45940.047382291668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45940.047382291668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45940.047382291668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45940.047382291668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45940.047382291668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45940.047382291668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45940.047382291668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45940.047382291668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45940.047382291668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45940.047382291668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45940.047382291668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45940.047382291668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45940.047382291668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45940.047382291668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45940.047382291668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45940.047382291668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45940.047382291668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45940.047382291668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45940.047382291668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45940.047382291668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45940.047382291668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45940.047382291668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45940.047382291668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45940.047382291668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45940.047382291668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45940.047382291668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45940.047382291668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45940.047382291668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45940.047382291668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45940.047382291668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45940.047382291668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45940.047382291668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45940.047382291668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45940.047382291668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45940.047382291668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45940.047382291668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45940.047382291668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45940.047382291668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45940.047382291668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45940.047382291668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45940.047382291668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45940.047382291668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45940.047382291668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45940.047382291668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45940.047382291668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45940.047382291668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45940.047382291668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45940.047382291668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45940.047382291668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45940.047382291668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45940.047382291668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45940.047382291668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45940.047382291668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45940.047382291668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45940.047382291668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45940.047382291668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45940.047382291668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45940.047382291668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45940.047382291668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45940.047382291668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45940.047382291668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45940.047382291668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45940.047382291668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45940.047382291668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45940.047382291668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45940.047382291668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45940.047382291668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45940.047382291668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45940.047382291668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45940.047382291668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45940.047382291668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45940.047382291668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45940.047382291668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45940.047382407407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45940.047382407407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45940.047382407407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45940.047382407407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45940.047382407407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45940.047382407407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45940.047382407407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45940.047382407407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45940.047382407407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45940.047382407407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45940.047382407407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45940.047382407407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45940.047382407407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45940.047382407407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45940.047382407407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45940.047382407407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45940.047382407407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45940.047382407407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45940.047382407407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45940.047382407407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45940.047382407407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45940.047382407407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45940.047382407407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45940.047382407407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45940.047382407407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45940.047382407407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45940.047382407407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45940.047382407407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45940.047382407407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45940.047382407407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45940.047382407407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45940.047382407407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45940.047382407407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45940.047382407407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45940.047382407407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45940.047382407407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45940.047382407407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45940.047382407407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45940.047382407407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45940.047382407407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45940.047382407407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45940.047382407407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45940.047382407407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45940.047382407407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45940.047382407407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45940.047382407407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45940.047382407407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45940.047382407407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45940.047382407407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45940.047382407407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45940.047382407407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45940.047382407407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45940.047382407407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45940.047382407407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45940.047382407407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45940.047382407407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45940.047382407407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45940.047382407407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45940.047382407407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45940.047382407407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45940.047382407407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45940.047382407407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45940.047382407407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45940.047382407407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45940.047382407407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45940.047382407407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45940.047382407407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45940.047382407407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45940.047382407407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45940.047382407407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45940.047382407407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45940.047382407407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45940.047382407407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45940.047382407407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45940.047382407407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45940.047382407407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45940.047382407407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45940.047382407407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45940.047382407407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45940.047382407407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45940.047382407407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45940.047382407407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45940.047382407407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45940.047382407407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45940.047382407407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45940.047382407407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45940.047382407407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45940.047382407407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45940.047382407407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45940.047382407407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45940.047382407407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45940.047382407407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45940.047382407407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45940.047382407407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45940.047382407407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45940.047382407407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45940.047382407407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45940.047382407407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45940.047382407407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45940.047382407407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45940.047382407407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45940.047382407407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45940.047382407407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45940.047382407407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45940.047382407407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45940.047382407407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45940.047382407407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45940.047382407407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45940.047382407407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45940.047382407407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45940.047382407407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45940.047382407407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45940.047382407407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45940.047382407407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45940.047382407407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45940.047382407407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45940.047382407407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45940.047382407407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45940.047382407407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45940.047382407407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45940.047382407407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45940.047382407407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45940.047382407407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45940.047382407407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45940.047382407407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45940.047382407407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45940.047382407407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45940.047382407407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45940.047382407407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45940.047382407407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45940.047382407407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45940.047382407407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45940.047382407407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45940.047382407407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45940.047382407407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45940.047382407407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45940.047382407407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45940.047382407407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45940.047382407407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45940.047382407407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45940.047382407407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45940.047382407407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45940.047382407407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45940.047382407407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45940.047382407407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45940.047382407407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45940.047382407407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45940.047382407407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45940.047382407407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45940.047382407407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45940.047382407407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45940.047382407407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45940.047382407407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45940.047382407407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45940.047382407407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45940.047382407407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45940.047382407407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45940.047382407407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45940.047382407407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45940.047382407407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45940.047382407407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45940.047382407407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45940.047382407407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45940.047382407407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45940.047382407407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45940.047382407407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45940.047382407407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45940.047382407407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45940.047382407407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45940.047382407407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45940.047382407407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45940.047382407407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45940.047382407407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45940.047382407407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45940.047382407407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45940.047382407407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45940.047382407407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45940.047382407407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45940.047382407407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45940.047382407407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45940.047382407407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45940.047382407407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45940.047382407407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45940.047382407407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45940.047382407407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45940.047382407407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45940.047382407407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45940.047382407407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45940.047382407407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45940.047382407407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45940.047382407407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45940.047382407407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45940.047382407407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45940.047382407407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45940.047382407407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45940.047382407407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45940.047382407407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45940.047382407407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45940.047382407407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45940.047382407407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45940.047382407407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45940.047382407407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45940.047382407407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45940.047382407407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45940.047382407407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45940.047382407407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45940.047382407407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45940.047382407407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45940.047382407407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45940.047382407407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45940.047382407407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45940.047382407407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45940.047382407407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45940.047382407407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45940.047382407407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45940.047382407407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45940.047382407407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45940.047382407407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45940.047382407407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45940.047382407407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45940.047382407407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45940.047382407407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45940.047382407407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45940.047382407407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45940.047382407407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45940.047382407407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45940.047382407407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45940.047382407407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45940.047382407407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45940.047382407407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45940.047382407407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45940.047382407407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45940.047382407407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45940.047382407407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45940.047382407407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45940.047382407407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45940.047382407407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45940.047382407407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45940.047382407407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45940.047382407407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45940.047382407407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45940.047382407407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45940.047382407407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45940.047382407407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45940.047382407407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45940.047382407407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45940.047382407407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45940.047382407407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45940.047382407407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45940.047382407407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45940.047382407407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45940.047382407407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45940.047382407407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45940.047382407407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45940.047382407407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45940.047382407407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45940.047382407407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45940.047382407407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45940.047382407407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45940.047382407407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45940.047382407407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45940.047382407407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45940.047382407407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45940.047382407407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45940.047382407407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45940.047382407407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45940.047382407407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45940.047382407407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45940.047382407407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45940.047382407407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45940.047382407407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45940.047382407407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45940.047382407407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45940.047382407407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45940.047382407407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45940.047382407407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45940.047382407407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45940.047382407407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45940.047382407407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45940.047382407407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45940.047382407407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45940.047382407407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45940.047382407407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45940.047382407407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45940.047382407407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45940.047382407407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45940.047382407407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45940.047382407407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45940.047382407407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45940.047382407407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45940.047382407407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45940.047382407407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45940.047382407407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45940.047382407407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45940.047382407407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45940.047382407407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45940.047382407407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45940.047382407407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45940.047382407407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45940.047382407407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45940.047382407407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45940.047382407407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45940.047382407407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45940.047382407407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45940.047382407407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45940.047382407407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45940.047382407407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45940.047382407407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45940.047382407407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45940.047382407407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45940.047382407407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45940.047382407407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45940.047382407407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45940.047382407407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45940.047382407407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45940.047382407407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45940.047382407407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45940.047382407407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45940.047382407407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45940.047382407407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45940.047382407407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45940.047382407407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45940.047382407407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45940.047382407407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45940.047382407407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45940.047382407407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45940.047382407407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45940.047382407407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45940.047382407407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45940.047382407407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45940.047382407407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45940.047382407407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45940.047382407407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45940.047382407407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45940.047382407407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45940.047382407407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45940.047382407407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45940.047382407407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45940.047382407407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45940.047382407407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45940.047382407407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45940.047382407407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45940.047382407407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45940.047382407407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45940.047382407407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45940.047382407407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45940.047382407407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45940.047382407407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45940.047382407407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45940.047382407407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45940.047382407407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45940.047382407407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45940.047382407407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45940.047382407407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45940.047382407407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45940.047382407407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45940.047382407407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45940.047382407407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45940.047382407407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45940.047382407407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45940.047382407407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45940.047382407407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45940.047382407407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45940.047382407407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45940.047382407407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45940.047382407407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45940.047382407407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45940.047382407407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45940.047382407407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45940.047382407407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45940.047382407407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45940.047382407407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45940.047382407407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45940.047382407407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45940.047382407407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45940.047382407407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45940.047382407407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45940.047382407407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45940.047382407407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45940.047382407407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45940.047382407407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45940.047382407407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45940.047382407407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45940.047382407407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45940.047382407407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45940.047382407407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45940.047382407407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45940.047382407407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45940.047382407407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45940.047382407407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45940.047382407407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45940.047382407407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45940.047382407407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45940.047382407407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45940.047382407407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45940.047382407407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45940.047382407407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45940.047382407407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45940.047382407407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45940.047382407407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45940.047382407407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45940.047382407407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45940.047382407407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45940.047382407407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45940.047382407407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45940.047382407407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45940.047382407407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45940.047382407407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45940.047382407407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45940.047382407407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45940.047382407407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45940.047382407407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45940.047382407407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45940.047382407407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236.56666446758754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0.49013668981206138</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3</v>
      </c>
      <c r="D4" s="129" t="s">
        <v>25541</v>
      </c>
      <c r="E4" s="104" t="s">
        <v>39045</v>
      </c>
      <c r="F4" s="131">
        <v>45940.036805555559</v>
      </c>
      <c r="G4" s="132">
        <f ca="1">IFERROR(NOW()-F4,"")</f>
        <v>1.057650462462334E-2</v>
      </c>
      <c r="H4" s="131">
        <v>45939.995462962965</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129"/>
      <c r="E5" s="104"/>
      <c r="F5" s="131"/>
      <c r="G5" s="132">
        <f ca="1">IFERROR(NOW()-F5,"")</f>
        <v>45940.047382060184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45940.047382060184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45940.047382060184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45940.047382060184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45940.047382060184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45940.047382060184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45940.047382060184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45940.047382060184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45940.047382060184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45940.047382060184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45940.047382060184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45940.047382060184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45940.047382060184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45940.047382060184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45940.047382060184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45940.047382060184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45940.047382060184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45940.047382060184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45940.047382060184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45940.047382060184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45940.047382060184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45940.047382060184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45940.047382060184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45940.047382060184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45940.047382060184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45940.047382060184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45940.047382060184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45940.047382060184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45940.047382060184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45940.047382060184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45940.047382060184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45940.047382060184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45940.047382060184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45940.047382060184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45940.047382060184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45940.047382060184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45940.047382060184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45940.047382060184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45940.047382060184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45940.047382060184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45940.047382060184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45940.047382060184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45940.047382060184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45940.047382060184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45940.047382060184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45940.047382060184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45940.047382060184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45940.047382060184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45940.047382060184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45940.047382060184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45940.047382060184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45940.047382060184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45940.047382060184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45940.047382060184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45940.047382060184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45940.047382060184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45940.047382060184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45940.047382060184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45940.047382060184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45940.047382060184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45940.047382060184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45940.047382060184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45940.047382060184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45940.047382060184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45940.047382060184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45940.047382060184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45940.047382060184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45940.047382060184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45940.047382060184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45940.047382060184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45940.047382060184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45940.047382060184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45940.047382060184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45940.047382060184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45940.047382060184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45940.047382060184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45940.047382060184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45940.047382060184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45940.047382060184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45940.047382060184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45940.047382060184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45940.047382060184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45940.047382060184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45940.047382060184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45940.047382060184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45940.047382060184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45940.047382060184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45940.047382060184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45940.047382060184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45940.047382060184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45940.047382060184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45940.047382060184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45940.047382060184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45940.047382060184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45940.047382060184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45940.047382060184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45940.047382060184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45940.047382060184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45940.047382060184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45940.047382060184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45940.047382060184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45940.047382060184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45940.047382060184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45940.047382060184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45940.047382060184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45940.047382060184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45940.047382060184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45940.047382060184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45940.047382060184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45940.047382060184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45940.047382060184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45940.047382060184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45940.047382060184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45940.047382060184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45940.047382060184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45940.047382060184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45940.047382060184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45940.047382060184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45940.047382060184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45940.047382060184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45940.047382060184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45940.047382060184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45940.047382060184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45940.047382060184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45940.047382060184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45940.047382060184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45940.047382060184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45940.047382060184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45940.047382060184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45940.047382060184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45940.047382060184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45940.047382060184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45940.047382060184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45940.047382060184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45940.047382060184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45940.047382060184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45940.047382060184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45940.047382060184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45940.047382060184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45940.047382060184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45940.047382060184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45940.047382060184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45940.047382060184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45940.047382060184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45940.047382060184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45940.047382060184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45940.047382060184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45940.047382060184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45940.047382060184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45940.047382060184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45940.047382060184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45940.047382060184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45940.047382060184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45940.047382060184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45940.047382060184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45940.047382060184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45940.047382060184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45940.047382060184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45940.047382060184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45940.047382060184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45940.047382060184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45940.047382060184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45940.047382060184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45940.047382060184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45940.047382060184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45940.047382060184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45940.047382060184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45940.047382060184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45940.047382060184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45940.047382060184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45940.047382060184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45940.047382060184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45940.047382060184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45940.047382060184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45940.047382060184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45940.047382060184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45940.047382060184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45940.047382060184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45940.047382060184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45940.047382060184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45940.047382060184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45940.047382060184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45940.047382060184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45940.047382060184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45940.047382060184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45940.047382060184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45940.047382060184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45940.047382060184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45940.047382060184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45940.047382060184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45940.047382060184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45940.047382060184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45940.047382060184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45940.047382060184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45940.047382060184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45940.047382060184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45940.047382060184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45940.047382060184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45940.047382060184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45940.047382060184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45940.047382060184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45940.047382060184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45940.047382060184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45940.047382060184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45940.047382060184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45940.047382060184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45940.047382060184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45940.047382060184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45940.047382060184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45940.047382060184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45940.047382060184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45940.047382060184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45940.047382060184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45940.047382060184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45940.047382060184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45940.047382060184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45940.047382060184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45940.047382060184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45940.047382060184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45940.047382060184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45940.047382060184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45940.047382060184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45940.047382060184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45940.047382060184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45940.047382060184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45940.047382060184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45940.047382060184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45940.047382060184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45940.047382060184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45940.047382060184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45940.047382060184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45940.047382060184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45940.047382060184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45940.047382060184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45940.047382060184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45940.047382060184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45940.047382060184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45940.047382060184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45940.047382060184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45940.047382060184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45940.047382060184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45940.047382060184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45940.047382060184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45940.047382060184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45940.047382060184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45940.047382060184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45940.047382060184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45940.047382060184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45940.047382060184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45940.047382060184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45940.047382060184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45940.047382060184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45940.047382060184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45940.047382060184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45940.047382060184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45940.047382060184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45940.047382060184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45940.047382060184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45940.047382060184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45940.047382060184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45940.047382060184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45940.047382060184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45940.047382060184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45940.047382060184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45940.047382060184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45940.047382060184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45940.047382060184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45940.047382060184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45940.047382060184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45940.047382060184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45940.047382060184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45940.047382060184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45940.047382060184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45940.047382060184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45940.047382060184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45940.047382060184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45940.047382060184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45940.047382060184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45940.047382060184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45940.047382060184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45940.047382060184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45940.047382060184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45940.047382060184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45940.047382060184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45940.047382060184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45940.047382060184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45940.047382060184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45940.047382060184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45940.047382060184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45940.047382060184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45940.047382060184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45940.047382060184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45940.047382060184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45940.047382060184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45940.047382060184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45940.047382060184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45940.047382060184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45940.047382060184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45940.047382060184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45940.047382060184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45940.047382060184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45940.047382060184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45940.047382060184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45940.047382060184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45940.047382060184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45940.047382060184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45940.047382060184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45940.047382060184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45940.047382060184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45940.047382060184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45940.047382060184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45940.047382060184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45940.047382060184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45940.047382060184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45940.047382060184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45940.047382060184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45940.047382060184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45940.047382060184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45940.047382060184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45940.047382060184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45940.047382060184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45940.047382060184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45940.047382060184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45940.047382060184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45940.047382060184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45940.047382060184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45940.047382060184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45940.047382060184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45940.047382060184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45940.047382060184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45940.047382060184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45940.047382060184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45940.047382060184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45940.047382060184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45940.047382060184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45940.047382060184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45940.047382060184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45940.047382060184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45940.047382060184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45940.047382060184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45940.047382060184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45940.047382060184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45940.047382060184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45940.047382060184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45940.047382060184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45940.047382060184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45940.047382060184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45940.047382060184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45940.047382060184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45940.047382060184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45940.047382060184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45940.047382060184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45940.047382060184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45940.047382060184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45940.047382060184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45940.047382060184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45940.047382060184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45940.047382060184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45940.047382060184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45940.047382060184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45940.047382060184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45940.047382060184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45940.047382060184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45940.047382060184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45940.047382060184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45940.047382060184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45940.047382060184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45940.047382060184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45940.047382060184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45940.047382060184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45940.047382060184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45940.047382060184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45940.047382060184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45940.047382060184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45940.047382060184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45940.047382060184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45940.047382060184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45940.047382060184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45940.047382060184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45940.047382060184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45940.047382060184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45940.047382060184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45940.047382060184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45940.047382060184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45940.047382060184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45940.047382060184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45940.047382060184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45940.047382060184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45940.047382060184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45940.047382060184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45940.047382060184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45940.047382060184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45940.047382060184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45940.047382060184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45940.047382060184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45940.047382060184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45940.047382060184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45940.047382060184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45940.047382060184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45940.047382060184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45940.047382060184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45940.047382060184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45940.047382060184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45940.047382060184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45940.047382060184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45940.047382060184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45940.047382060184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45940.047382060184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45940.047382060184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45940.047382060184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45940.047382060184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45940.047382060184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45940.047382060184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45940.047382060184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45940.047382060184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45940.047382060184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45940.047382060184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45940.047382060184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45940.047382060184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45940.047382060184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45940.047382060184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45940.047382060184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45940.047382060184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45940.047382060184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45940.047382060184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45940.047382060184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45940.047382060184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45940.047382060184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45940.047382060184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45940.047382060184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45940.047382060184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45940.047382060184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45940.047382060184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45940.047382060184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45940.047382060184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45940.047382060184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45940.047382060184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45940.047382060184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45940.047382060184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45940.047382060184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45940.047382060184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45940.047382060184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48.215321874995425</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13.8585047453671</v>
      </c>
      <c r="H3" s="38">
        <v>45926.158159722225</v>
      </c>
      <c r="I3" s="37" t="str">
        <f>IFERROR(VLOOKUP(D3,DB!A:F,6,0),"")</f>
        <v>SCECO</v>
      </c>
      <c r="J3" s="37" t="str">
        <f>IFERROR(VLOOKUP(D3,DB!A:G,7,0),"")</f>
        <v>Good</v>
      </c>
      <c r="K3" s="37" t="s">
        <v>39065</v>
      </c>
      <c r="L3" s="37" t="str">
        <f>IFERROR(VLOOKUP(D3,DB!A:I,9,0),"")</f>
        <v>Latis</v>
      </c>
      <c r="M3" s="125"/>
    </row>
    <row r="4" spans="1:13" ht="15">
      <c r="A4" s="126" t="s">
        <v>39066</v>
      </c>
      <c r="B4" s="37" t="str">
        <f>IFERROR(VLOOKUP(D4,DB!A:K,11,0),"")</f>
        <v>R5</v>
      </c>
      <c r="C4" s="37">
        <v>1</v>
      </c>
      <c r="D4" s="37" t="s">
        <v>35903</v>
      </c>
      <c r="E4" s="37" t="s">
        <v>38964</v>
      </c>
      <c r="F4" s="38">
        <v>45939.885000000002</v>
      </c>
      <c r="G4" s="39">
        <f t="shared" ref="G4:G13" ca="1" si="1">IFERROR(NOW()-F4,"")</f>
        <v>0.16238206018169876</v>
      </c>
      <c r="H4" s="38">
        <v>45939.879293981481</v>
      </c>
      <c r="I4" s="37" t="str">
        <f>IFERROR(VLOOKUP(D4,DB!A:F,6,0),"")</f>
        <v>Generator-SG</v>
      </c>
      <c r="J4" s="37" t="str">
        <f>IFERROR(VLOOKUP(D4,DB!A:G,7,0),"")</f>
        <v>Dead</v>
      </c>
      <c r="K4" s="37" t="s">
        <v>39067</v>
      </c>
      <c r="L4" s="37" t="str">
        <f>IFERROR(VLOOKUP(D4,DB!A:I,9,0),"")</f>
        <v>Latis</v>
      </c>
    </row>
    <row r="5" spans="1:13" ht="15">
      <c r="A5" s="37" t="s">
        <v>39068</v>
      </c>
      <c r="B5" s="37" t="str">
        <f>IFERROR(VLOOKUP(D5,DB!A:K,11,0),"")</f>
        <v>R5</v>
      </c>
      <c r="C5" s="37">
        <v>1</v>
      </c>
      <c r="D5" s="126" t="s">
        <v>34867</v>
      </c>
      <c r="E5" s="37" t="s">
        <v>38964</v>
      </c>
      <c r="F5" s="38" t="s">
        <v>39069</v>
      </c>
      <c r="G5" s="39" t="str">
        <f t="shared" ca="1" si="1"/>
        <v/>
      </c>
      <c r="H5" s="38">
        <v>45939.980138888888</v>
      </c>
      <c r="I5" s="37" t="str">
        <f>IFERROR(VLOOKUP(D5,DB!A:F,6,0),"")</f>
        <v>Generator-SG</v>
      </c>
      <c r="J5" s="37" t="str">
        <f>IFERROR(VLOOKUP(D5,DB!A:G,7,0),"")</f>
        <v>Vandalized</v>
      </c>
      <c r="K5" s="37" t="s">
        <v>39070</v>
      </c>
      <c r="L5" s="37" t="str">
        <f>IFERROR(VLOOKUP(D5,DB!A:I,9,0),"")</f>
        <v>Latis</v>
      </c>
    </row>
    <row r="6" spans="1:13" ht="15">
      <c r="A6" s="37"/>
      <c r="B6" s="37" t="str">
        <f>IFERROR(VLOOKUP(D6,DB!A:K,11,0),"")</f>
        <v/>
      </c>
      <c r="C6" s="37"/>
      <c r="D6" s="126"/>
      <c r="E6" s="37"/>
      <c r="F6" s="38"/>
      <c r="G6" s="39">
        <f t="shared" ca="1" si="1"/>
        <v>45940.047382060184</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45940.047382060184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45940.047382060184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45940.047382060184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45940.047382060184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45940.047382060184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45940.047382060184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45940.047382060184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ref="G14:G45" ca="1" si="2">IFERROR(NOW()-F14,"")</f>
        <v>45940.047382060184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45940.047382060184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45940.047382060184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45940.047382060184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45940.047382060184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45940.047382060184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45940.047382060184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45940.047382060184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45940.047382060184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45940.047382060184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45940.047382060184</v>
      </c>
      <c r="H24" s="38"/>
      <c r="I24" s="37" t="str">
        <f>IFERROR(VLOOKUP(D24,DB!A:F,6,0),"")</f>
        <v/>
      </c>
      <c r="J24" s="37" t="str">
        <f>IFERROR(VLOOKUP(D24,DB!A:G,7,0),"")</f>
        <v/>
      </c>
      <c r="K24" s="37"/>
      <c r="L24" s="37" t="str">
        <f>IFERROR(VLOOKUP(D24,DB!A:I,9,0),"")</f>
        <v/>
      </c>
    </row>
    <row r="25" spans="1:12" ht="15">
      <c r="A25" s="84"/>
      <c r="B25" s="84" t="str">
        <f>IFERROR(VLOOKUP(D25,DB!A:K,11,0),"")</f>
        <v/>
      </c>
      <c r="C25" s="84"/>
      <c r="D25" s="84"/>
      <c r="E25" s="84"/>
      <c r="F25" s="123"/>
      <c r="G25" s="124">
        <f t="shared" ca="1" si="2"/>
        <v>45940.047382060184</v>
      </c>
      <c r="H25" s="123"/>
      <c r="I25" s="84" t="str">
        <f>IFERROR(VLOOKUP(D25,DB!A:F,6,0),"")</f>
        <v/>
      </c>
      <c r="J25" s="84" t="str">
        <f>IFERROR(VLOOKUP(D25,DB!A:G,7,0),"")</f>
        <v/>
      </c>
      <c r="K25" s="84"/>
      <c r="L25" s="84" t="str">
        <f>IFERROR(VLOOKUP(D25,DB!A:I,9,0),"")</f>
        <v/>
      </c>
    </row>
    <row r="26" spans="1:12" ht="15">
      <c r="A26" s="37"/>
      <c r="B26" s="37" t="str">
        <f>IFERROR(VLOOKUP(D26,DB!A:K,11,0),"")</f>
        <v/>
      </c>
      <c r="C26" s="37"/>
      <c r="D26" s="37"/>
      <c r="E26" s="37"/>
      <c r="F26" s="38"/>
      <c r="G26" s="39">
        <f t="shared" ca="1" si="2"/>
        <v>45940.047382060184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45940.047382060184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45940.047382060184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45940.047382060184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45940.047382060184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45940.047382060184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45940.047382060184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45940.047382060184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45940.047382060184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45940.047382060184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45940.047382060184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45940.047382060184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45940.047382060184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45940.047382060184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45940.047382060184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45940.047382060184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45940.047382060184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45940.047382060184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45940.047382060184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45940.047382060184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ref="G46:G77" ca="1" si="3">IFERROR(NOW()-F46,"")</f>
        <v>45940.047382060184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45940.047382060184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45940.047382060184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45940.047382060184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45940.047382060184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45940.047382060184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45940.047382060184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45940.047382060184</v>
      </c>
      <c r="H53" s="38"/>
      <c r="I53" s="37" t="str">
        <f>IFERROR(VLOOKUP(D53,DB!A:F,6,0),"")</f>
        <v/>
      </c>
      <c r="J53" s="37" t="str">
        <f>IFERROR(VLOOKUP(D53,DB!A:G,7,0),"")</f>
        <v/>
      </c>
      <c r="K53" s="37"/>
      <c r="L53" s="37" t="str">
        <f>IFERROR(VLOOKUP(D53,DB!A:I,9,0),"")</f>
        <v/>
      </c>
    </row>
    <row r="54" spans="1:12" ht="15">
      <c r="A54" s="84"/>
      <c r="B54" s="84" t="str">
        <f>IFERROR(VLOOKUP(D54,DB!A:K,11,0),"")</f>
        <v/>
      </c>
      <c r="C54" s="84"/>
      <c r="D54" s="84"/>
      <c r="E54" s="84"/>
      <c r="F54" s="123"/>
      <c r="G54" s="124">
        <f t="shared" ca="1" si="3"/>
        <v>45940.047382060184</v>
      </c>
      <c r="H54" s="123"/>
      <c r="I54" s="84" t="str">
        <f>IFERROR(VLOOKUP(D54,DB!A:F,6,0),"")</f>
        <v/>
      </c>
      <c r="J54" s="84" t="str">
        <f>IFERROR(VLOOKUP(D54,DB!A:G,7,0),"")</f>
        <v/>
      </c>
      <c r="K54" s="84"/>
      <c r="L54" s="84" t="str">
        <f>IFERROR(VLOOKUP(D54,DB!A:I,9,0),"")</f>
        <v/>
      </c>
    </row>
    <row r="55" spans="1:12" ht="15">
      <c r="A55" s="37"/>
      <c r="B55" s="37" t="str">
        <f>IFERROR(VLOOKUP(D55,DB!A:K,11,0),"")</f>
        <v/>
      </c>
      <c r="C55" s="37"/>
      <c r="D55" s="37"/>
      <c r="E55" s="37"/>
      <c r="F55" s="38"/>
      <c r="G55" s="39">
        <f t="shared" ca="1" si="3"/>
        <v>45940.047382060184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45940.047382060184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45940.047382060184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45940.047382060184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45940.047382060184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45940.047382060184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45940.047382060184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45940.047382060184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45940.047382060184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45940.047382060184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45940.047382060184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45940.047382060184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45940.047382060184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45940.047382060184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45940.047382060184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45940.047382060184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45940.047382060184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45940.047382060184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45940.047382060184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45940.047382060184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45940.047382060184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45940.047382060184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45940.047382060184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ref="G78:G109" ca="1" si="4">IFERROR(NOW()-F78,"")</f>
        <v>45940.047382060184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45940.047382060184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45940.047382060184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45940.047382060184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45940.047382060184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45940.047382060184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45940.047382060184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45940.047382060184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45940.047382060184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45940.047382060184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45940.047382060184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45940.047382060184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45940.047382060184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45940.047382060184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45940.047382060184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45940.047382060184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45940.047382060184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45940.047382060184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45940.047382060184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45940.047382060184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45940.047382060184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45940.047382060184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45940.047382060184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45940.047382060184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45940.047382060184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45940.047382060184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45940.047382060184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45940.047382060184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45940.047382060184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45940.047382060184</v>
      </c>
      <c r="H107" s="38"/>
      <c r="I107" s="37" t="str">
        <f>IFERROR(VLOOKUP(D107,DB!A:F,6,0),"")</f>
        <v/>
      </c>
      <c r="J107" s="37" t="str">
        <f>IFERROR(VLOOKUP(D107,DB!A:G,7,0),"")</f>
        <v/>
      </c>
      <c r="K107" s="37"/>
      <c r="L107" s="37" t="str">
        <f>IFERROR(VLOOKUP(D107,DB!A:I,9,0),"")</f>
        <v/>
      </c>
    </row>
    <row r="108" spans="1:12" ht="15">
      <c r="A108" s="84"/>
      <c r="B108" s="84" t="str">
        <f>IFERROR(VLOOKUP(D108,DB!A:K,11,0),"")</f>
        <v/>
      </c>
      <c r="C108" s="84"/>
      <c r="D108" s="84"/>
      <c r="E108" s="84"/>
      <c r="F108" s="123"/>
      <c r="G108" s="124">
        <f t="shared" ca="1" si="4"/>
        <v>45940.047382060184</v>
      </c>
      <c r="H108" s="123"/>
      <c r="I108" s="84" t="str">
        <f>IFERROR(VLOOKUP(D108,DB!A:F,6,0),"")</f>
        <v/>
      </c>
      <c r="J108" s="84" t="str">
        <f>IFERROR(VLOOKUP(D108,DB!A:G,7,0),"")</f>
        <v/>
      </c>
      <c r="K108" s="84"/>
      <c r="L108" s="84" t="str">
        <f>IFERROR(VLOOKUP(D108,DB!A:I,9,0),"")</f>
        <v/>
      </c>
    </row>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70" ht="15"/>
    <row r="771" ht="15"/>
    <row r="778" ht="15"/>
    <row r="781" ht="15"/>
    <row r="783" ht="15"/>
    <row r="786" ht="15"/>
    <row r="794" ht="15"/>
    <row r="795" ht="15"/>
    <row r="797" ht="15"/>
    <row r="798" ht="15"/>
    <row r="802" ht="15"/>
    <row r="803" ht="15"/>
    <row r="805" ht="15"/>
    <row r="806" ht="15"/>
    <row r="807" ht="15"/>
    <row r="808" ht="15"/>
    <row r="809" ht="15"/>
    <row r="810" ht="15"/>
    <row r="811" ht="15"/>
    <row r="812"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9" ht="15"/>
    <row r="907" ht="15"/>
    <row r="908" ht="15"/>
    <row r="910" ht="15"/>
    <row r="911" ht="15"/>
    <row r="912" ht="15"/>
    <row r="914" ht="15"/>
    <row r="915" ht="15"/>
    <row r="919" ht="15"/>
    <row r="920" ht="15"/>
    <row r="922" ht="15"/>
    <row r="923" ht="15"/>
    <row r="925" ht="15"/>
    <row r="926" ht="15"/>
    <row r="927" ht="15"/>
    <row r="928" ht="15"/>
    <row r="929" ht="15"/>
    <row r="930" ht="15"/>
    <row r="931" ht="15"/>
    <row r="932" ht="15"/>
    <row r="933" ht="15"/>
    <row r="935" ht="15"/>
    <row r="936"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1" ht="15"/>
    <row r="982" ht="15"/>
    <row r="983" ht="15"/>
    <row r="984" ht="15"/>
    <row r="985" ht="15"/>
    <row r="986" ht="15"/>
    <row r="987" ht="15"/>
    <row r="988" ht="15"/>
    <row r="990" ht="15"/>
    <row r="991" ht="15"/>
    <row r="993" ht="15"/>
    <row r="994" ht="15"/>
    <row r="997" ht="15"/>
    <row r="998" ht="15"/>
    <row r="1001" ht="15"/>
    <row r="1004" ht="15"/>
    <row r="1005" ht="15"/>
    <row r="1007" ht="15"/>
    <row r="1008" ht="15"/>
    <row r="1010" ht="15"/>
    <row r="1011" ht="15"/>
    <row r="1013" ht="15"/>
    <row r="1014"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206" ht="15"/>
    <row r="1207" ht="15"/>
    <row r="1209" ht="15"/>
    <row r="1210"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4" ht="15"/>
    <row r="1281" ht="15"/>
    <row r="1284" ht="15"/>
    <row r="1285" ht="15"/>
    <row r="1287" ht="15"/>
    <row r="1288" ht="15"/>
    <row r="1289" ht="15"/>
    <row r="1292" ht="15"/>
    <row r="1293" ht="15"/>
    <row r="1296" ht="15"/>
    <row r="1298" ht="15"/>
    <row r="1299" ht="15"/>
    <row r="1301" ht="15"/>
    <row r="1302" ht="15"/>
    <row r="1304" ht="15"/>
    <row r="1305"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1" ht="15"/>
    <row r="1339" ht="15"/>
    <row r="1341" ht="15"/>
    <row r="1342" ht="15"/>
    <row r="1343" ht="15"/>
    <row r="1344" ht="15"/>
    <row r="1345" ht="15"/>
    <row r="1346" ht="15"/>
    <row r="1347" ht="15"/>
    <row r="1348" ht="15"/>
    <row r="1349" ht="15"/>
    <row r="1350" ht="15"/>
    <row r="1351" ht="15"/>
    <row r="1352" ht="15"/>
    <row r="1353" ht="15"/>
    <row r="1354" ht="15"/>
    <row r="1355" ht="15"/>
    <row r="1356" ht="15"/>
    <row r="1357" ht="15"/>
    <row r="1359" ht="15"/>
    <row r="1363" ht="15"/>
    <row r="1364" ht="15"/>
    <row r="1365" ht="15"/>
    <row r="1367" ht="15"/>
    <row r="1368" ht="15"/>
    <row r="1369" ht="15"/>
    <row r="1370" ht="15"/>
    <row r="1371" ht="15"/>
    <row r="1372" ht="15"/>
    <row r="1373" ht="15"/>
    <row r="1374" ht="15"/>
    <row r="1375" ht="15"/>
    <row r="1378" ht="15"/>
    <row r="1379" ht="15"/>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13.274534837961255</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0.5183195601857733</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6.1664098379624193</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0.18974317129323026</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1</v>
      </c>
      <c r="D6" s="156" t="s">
        <v>33325</v>
      </c>
      <c r="E6" s="156" t="s">
        <v>38964</v>
      </c>
      <c r="F6" s="161">
        <v>45939.789467592593</v>
      </c>
      <c r="G6" s="151">
        <f ca="1">IFERROR(NOW()-F6,"-")</f>
        <v>0.25791446759103565</v>
      </c>
      <c r="H6" s="161">
        <v>45939.783831018518</v>
      </c>
      <c r="I6" s="156" t="str">
        <f>IFERROR(VLOOKUP(D6,DB!A:F,6,0),"")</f>
        <v>Generator-SG</v>
      </c>
      <c r="J6" s="156" t="str">
        <f>IFERROR(VLOOKUP(D6,DB!A:G,7,0),"")</f>
        <v>Vandalized</v>
      </c>
      <c r="K6" s="156" t="s">
        <v>39080</v>
      </c>
      <c r="L6" s="156" t="str">
        <f>IFERROR(VLOOKUP(D6,DB!A:I,9,0),"")</f>
        <v>Latis</v>
      </c>
    </row>
    <row r="7" spans="1:16383" ht="31.5" customHeight="1">
      <c r="A7" s="156"/>
      <c r="B7" s="156" t="str">
        <f>IFERROR(VLOOKUP(D7,DB!A:K,11,0),"")</f>
        <v/>
      </c>
      <c r="C7" s="156"/>
      <c r="D7" s="156"/>
      <c r="E7" s="156"/>
      <c r="F7" s="156"/>
      <c r="G7" s="151">
        <f ca="1">IFERROR(NOW()-F7,"-")</f>
        <v>45940.047382060184</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45940.047382060184</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45940.047382060184</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45940.047382060184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45940.047382060184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45940.047382060184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45940.047382060184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45940.047382060184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45940.047382291668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45940.047382291668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45940.047382291668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45940.047382291668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45940.047382291668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45940.047382291668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45940.047382291668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45940.047382291668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45940.047382291668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45940.047382291668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45940.047382291668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45940.047382291668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45940.047382291668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45940.047382291668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45940.047382291668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45940.047382291668</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45940.047382291668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45940.047382291668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45940.047382291668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45940.047382291668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45940.047382291668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45940.047382291668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45940.047382291668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45940.047382291668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45940.047382291668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45940.047382291668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45940.047382291668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45940.047382291668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45940.047382291668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45940.047382291668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45940.047382291668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45940.047382291668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45940.047382291668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45940.047382291668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45940.047382291668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45940.047382291668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45940.047382291668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45940.047382291668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45940.047382291668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45940.047382291668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45940.047382291668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45940.047382291668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45940.047382291668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45940.047382291668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45940.047382291668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45940.047382291668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45940.047382291668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45940.047382291668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45940.047382291668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45940.047382291668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45940.047382291668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45940.047382291668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45940.047382291668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45940.047382291668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45940.047382291668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45940.047382291668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45940.047382291668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45940.047382291668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45940.047382291668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45940.047382291668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45940.047382291668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45940.047382291668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45940.047382291668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45940.047382291668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45940.047382291668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45940.047382291668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45940.047382291668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45940.047382291668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45940.047382291668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45940.047382291668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45940.047382291668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45940.047382291668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45940.047382291668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45940.047382291668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45940.047382291668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45940.047382291668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45940.047382291668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45940.047382291668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45940.047382291668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45940.047382291668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45940.047382291668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45940.047382291668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45940.047382291668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45940.047382291668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45940.047382291668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45940.047382291668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45940.047382291668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45940.047382291668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45940.047382291668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45940.047382291668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45940.047382291668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45940.047382291668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45940.047382291668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45940.047382291668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45940.047382291668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45940.047382291668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45940.047382291668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45940.047382291668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45940.047382291668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45940.047382291668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45940.047382291668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45940.047382291668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45940.047382291668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45940.047382291668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45940.047382291668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45940.047382291668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45940.047382291668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45940.047382291668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45940.047382291668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45940.047382291668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45940.047382291668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45940.047382291668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45940.047382291668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45940.047382291668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45940.047382291668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45940.047382291668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45940.047382291668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45940.047382291668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45940.047382291668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45940.047382291668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45940.047382291668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45940.047382291668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45940.047382291668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45940.047382291668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45940.047382291668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45940.047382291668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45940.047382291668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45940.047382291668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45940.047382291668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45940.047382291668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45940.047382291668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45940.047382291668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45940.047382291668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45940.047382291668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45940.047382291668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45940.047382291668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45940.047382291668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45940.047382291668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45940.047382291668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45940.047382291668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45940.047382291668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45940.047382291668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45940.047382291668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45940.047382291668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45940.047382291668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45940.047382291668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45940.047382291668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45940.047382291668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45940.047382291668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45940.047382291668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45940.047382291668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45940.047382291668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45940.047382291668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45940.047382291668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45940.047382291668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45940.047382291668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45940.047382291668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45940.047382291668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45940.047382291668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45940.047382291668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45940.047382291668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45940.047382291668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45940.047382291668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45940.047382291668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45940.047382291668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45940.047382291668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45940.047382291668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45940.047382291668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45940.047382291668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45940.047382291668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45940.047382291668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45940.047382291668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45940.047382291668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45940.047382291668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45940.047382291668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45940.047382291668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45940.047382291668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45940.047382291668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45940.047382291668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45940.047382291668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45940.047382291668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45940.047382291668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45940.047382291668</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