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97" documentId="13_ncr:1_{F6CB121F-512D-4AA6-A0C1-0FB36C537598}" xr6:coauthVersionLast="47" xr6:coauthVersionMax="47" xr10:uidLastSave="{A82E99A0-0757-41C5-A4EA-86AED4905A67}"/>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<sst xmlns="http://schemas.openxmlformats.org/spreadsheetml/2006/main" count="178594" uniqueCount="39079">
  <si>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</si>
  <si>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</si>
  <si>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</si>
  <si>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</si>
  <si>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</si>
  <si>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</si>
  <si>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</si>
  <si>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</si>
  <si>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</si>
  <si>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</si>
  <si>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</si>
  <si>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</si>
  <si>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</si>
  <si>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</si>
  <si>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</si>
  <si>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</si>
  <si>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</si>
  <si>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</si>
  <si>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</si>
  <si>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</si>
  <si>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</si>
  <si>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</si>
  <si>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</si>
  <si>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</si>
  <si>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</si>
  <si>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</si>
  <si>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</si>
  <si>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</si>
  <si>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</si>
  <si>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</si>
  <si>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</si>
  <si>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</si>
  <si>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</si>
  <si>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</si>
  <si>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</si>
  <si>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</si>
  <si>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</si>
  <si>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</si>
  <si>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</si>
  <si>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</si>
  <si>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</si>
  <si>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</si>
  <si>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</si>
  <si>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</si>
  <si>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</si>
  <si>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</si>
  <si>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</si>
  <si>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</si>
  <si>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</si>
  <si>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</si>
  <si>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</si>
  <si>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</si>
  <si>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</si>
  <si>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</si>
  <si>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</si>
  <si>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</si>
  <si>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</si>
  <si>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</si>
  <si>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</si>
  <si>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</si>
  <si>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</si>
  <si>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</si>
  <si>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</si>
  <si>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</si>
  <si>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</si>
  <si>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</si>
  <si>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</si>
  <si>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</si>
  <si>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</si>
  <si>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</si>
  <si>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</si>
  <si>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</si>
  <si>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</si>
  <si>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</si>
  <si>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</si>
  <si>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</si>
  <si>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</si>
  <si>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</si>
  <si>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</si>
  <si>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</si>
  <si>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</si>
  <si>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</si>
  <si>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</si>
  <si>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</si>
  <si>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</si>
  <si>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</si>
  <si>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</si>
  <si>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</si>
  <si>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</si>
  <si>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</si>
  <si>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</si>
  <si>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</si>
  <si>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</si>
  <si>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</si>
  <si>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</si>
  <si>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</si>
  <si>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</si>
  <si>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</si>
  <si>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</si>
  <si>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</si>
  <si>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</si>
  <si>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</si>
  <si>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</si>
  <si>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</si>
  <si>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</si>
  <si>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</si>
  <si>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</si>
  <si>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</si>
  <si>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</si>
  <si>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</si>
  <si>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</si>
  <si>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</si>
  <si>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</si>
  <si>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</si>
  <si>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</si>
  <si>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</si>
  <si>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</si>
  <si>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</si>
  <si>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</si>
  <si>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</si>
  <si>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</si>
  <si>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</si>
  <si>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</si>
  <si>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</si>
  <si>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</si>
  <si>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</si>
  <si>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</si>
  <si>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</si>
  <si>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</si>
  <si>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</si>
  <si>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</si>
  <si>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</si>
  <si>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</si>
  <si>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</si>
  <si>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</si>
  <si>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</si>
  <si>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</si>
  <si>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</si>
  <si>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</si>
  <si>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</si>
  <si>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</si>
  <si>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</si>
  <si>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</si>
  <si>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</si>
  <si>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</si>
  <si>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</si>
  <si>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</si>
  <si>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</si>
  <si>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</si>
  <si>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</si>
  <si>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</si>
  <si>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</si>
  <si>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</si>
  <si>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</si>
  <si>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</si>
  <si>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</si>
  <si>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</si>
  <si>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</si>
  <si>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</si>
  <si>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</si>
  <si>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</si>
  <si>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</si>
  <si>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</si>
  <si>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</si>
  <si>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</si>
  <si>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</si>
  <si>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</si>
  <si>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</si>
  <si>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</si>
  <si>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</si>
  <si>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</si>
  <si>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</si>
  <si>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</si>
  <si>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</si>
  <si>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</si>
  <si>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</si>
  <si>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</si>
  <si>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</si>
  <si>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</si>
  <si>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</si>
  <si>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</si>
  <si>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</si>
  <si>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</si>
  <si>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</si>
  <si>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</si>
  <si>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</si>
  <si>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</si>
  <si>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</si>
  <si>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</si>
  <si>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</si>
  <si>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</si>
  <si>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</si>
  <si>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</si>
  <si>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</si>
  <si>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</si>
  <si>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</si>
  <si>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</si>
  <si>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</si>
  <si>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</si>
  <si>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</si>
  <si>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</si>
  <si>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</si>
  <si>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</si>
  <si>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</si>
  <si>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</si>
  <si>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</si>
  <si>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</si>
  <si>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</si>
  <si>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</si>
  <si>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</si>
  <si>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</si>
  <si>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</si>
  <si>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</si>
  <si>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</si>
  <si>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</si>
  <si>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</si>
  <si>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</si>
  <si>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</si>
  <si>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</si>
  <si>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</si>
  <si>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</si>
  <si>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</si>
  <si>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</si>
  <si>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</si>
  <si>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</si>
  <si>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</si>
  <si>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</si>
  <si>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</si>
  <si>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</si>
  <si>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</si>
  <si>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</si>
  <si>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</si>
  <si>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</si>
  <si>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</si>
  <si>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</si>
  <si>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</si>
  <si>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</si>
  <si>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</si>
  <si>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</si>
  <si>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</si>
  <si>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</si>
  <si>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</si>
  <si>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</si>
  <si>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</si>
  <si>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</si>
  <si>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</si>
  <si>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</si>
  <si>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</si>
  <si>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</si>
  <si>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</si>
  <si>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</si>
  <si>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</si>
  <si>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</si>
  <si>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</si>
  <si>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</si>
  <si>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</si>
  <si>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</si>
  <si>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</si>
  <si>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</si>
  <si>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</si>
  <si>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</si>
  <si>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</si>
  <si>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</si>
  <si>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</si>
  <si>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</si>
  <si>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</si>
  <si>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</si>
  <si>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</si>
  <si>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</si>
  <si>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</si>
  <si>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</si>
  <si>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</si>
  <si>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</si>
  <si>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</si>
  <si>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</si>
  <si>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</si>
  <si>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</si>
  <si>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</si>
  <si>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</si>
  <si>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</si>
  <si>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</si>
  <si>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</si>
  <si>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</si>
  <si>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</si>
  <si>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</si>
  <si>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</si>
  <si>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</si>
  <si>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</si>
  <si>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</si>
  <si>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</si>
  <si>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</si>
  <si>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</si>
  <si>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</si>
  <si>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</si>
  <si>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</si>
  <si>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</si>
  <si>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</si>
  <si>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</si>
  <si>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</si>
  <si>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</si>
  <si>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</si>
  <si>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</si>
  <si>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</si>
  <si>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</si>
  <si>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</si>
  <si>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</si>
  <si>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</si>
  <si>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</si>
  <si>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</si>
  <si>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</si>
  <si>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</si>
  <si>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</si>
  <si>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</si>
  <si>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</si>
  <si>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</si>
  <si>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</si>
  <si>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</si>
  <si>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</si>
  <si>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</si>
  <si>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</si>
  <si>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</si>
  <si>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</si>
  <si>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</si>
  <si>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</si>
  <si>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</si>
  <si>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</si>
  <si>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</si>
  <si>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</si>
  <si>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</si>
  <si>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</si>
  <si>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</si>
  <si>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</si>
  <si>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</si>
  <si>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</si>
  <si>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</si>
  <si>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</si>
  <si>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</si>
  <si>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</si>
  <si>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</si>
  <si>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</si>
  <si>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</si>
  <si>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</si>
  <si>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</si>
  <si>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</si>
  <si>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</si>
  <si>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</si>
  <si>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</si>
  <si>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</si>
  <si>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</si>
  <si>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</si>
  <si>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</si>
  <si>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</si>
  <si>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</si>
  <si>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</si>
  <si>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</si>
  <si>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</si>
  <si>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</si>
  <si>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</si>
  <si>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</si>
  <si>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</si>
  <si>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</si>
  <si>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</si>
  <si>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</si>
  <si>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</si>
  <si>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</si>
  <si>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</si>
  <si>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</si>
  <si>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</si>
  <si>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</si>
  <si>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</si>
  <si>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</si>
  <si>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</si>
  <si>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</si>
  <si>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</si>
  <si>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</si>
  <si>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</si>
  <si>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</si>
  <si>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</si>
  <si>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</si>
  <si>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</si>
  <si>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</si>
  <si>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</si>
  <si>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</si>
  <si>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</si>
  <si>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</si>
  <si>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</si>
  <si>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</si>
  <si>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</si>
  <si>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</si>
  <si>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</si>
  <si>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</si>
  <si>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</si>
  <si>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</si>
  <si>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</si>
  <si>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</si>
  <si>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</si>
  <si>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</si>
  <si>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</si>
  <si>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</si>
  <si>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</si>
  <si>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</si>
  <si>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</si>
  <si>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</si>
  <si>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</si>
  <si>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</si>
  <si>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</si>
  <si>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</si>
  <si>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</si>
  <si>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</si>
  <si>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</si>
  <si>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</si>
  <si>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</si>
  <si>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</si>
  <si>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</si>
  <si>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</si>
  <si>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</si>
  <si>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</si>
  <si>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</si>
  <si>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</si>
  <si>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</si>
  <si>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</si>
  <si>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</si>
  <si>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</si>
  <si>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</si>
  <si>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</si>
  <si>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</si>
  <si>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</si>
  <si>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</si>
  <si>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</si>
  <si>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</si>
  <si>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</si>
  <si>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</si>
  <si>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</si>
  <si>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</si>
  <si>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</si>
  <si>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</si>
  <si>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</si>
  <si>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</si>
  <si>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</si>
  <si>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</si>
  <si>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</si>
  <si>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</si>
  <si>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</si>
  <si>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</si>
  <si>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</si>
  <si>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</si>
  <si>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</si>
  <si>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</si>
  <si>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</si>
  <si>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</si>
  <si>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</si>
  <si>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</si>
  <si>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</si>
  <si>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</si>
  <si>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</si>
  <si>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</si>
  <si>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</si>
  <si>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</si>
  <si>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</si>
  <si>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</si>
  <si>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</si>
  <si>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</si>
  <si>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</si>
  <si>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</si>
  <si>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</si>
  <si>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</si>
  <si>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</si>
  <si>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</si>
  <si>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</si>
  <si>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</si>
  <si>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</si>
  <si>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</si>
  <si>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</si>
  <si>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</si>
  <si>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</si>
  <si>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</si>
  <si>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</si>
  <si>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</si>
  <si>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</si>
  <si>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</si>
  <si>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</si>
  <si>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</si>
  <si>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</si>
  <si>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</si>
  <si>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</si>
  <si>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</si>
  <si>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</si>
  <si>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</si>
  <si>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</si>
  <si>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</si>
  <si>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</si>
  <si>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</si>
  <si>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</si>
  <si>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</si>
  <si>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</si>
  <si>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</si>
  <si>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</si>
  <si>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</si>
  <si>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</si>
  <si>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</si>
  <si>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</si>
  <si>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</si>
  <si>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</si>
  <si>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</si>
  <si>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</si>
  <si>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</si>
  <si>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</si>
  <si>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</si>
  <si>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</si>
  <si>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</si>
  <si>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</si>
  <si>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</si>
  <si>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</si>
  <si>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</si>
  <si>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</si>
  <si>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</si>
  <si>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</si>
  <si>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</si>
  <si>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</si>
  <si>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</si>
  <si>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</si>
  <si>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</si>
  <si>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</si>
  <si>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</si>
  <si>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</si>
  <si>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</si>
  <si>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</si>
  <si>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</si>
  <si>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</si>
  <si>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</si>
  <si>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</si>
  <si>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</si>
  <si>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</si>
  <si>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</si>
  <si>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</si>
  <si>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</si>
  <si>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</si>
  <si>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</si>
  <si>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</si>
  <si>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</si>
  <si>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</si>
  <si>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</si>
  <si>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</si>
  <si>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</si>
  <si>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</si>
  <si>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</si>
  <si>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</si>
  <si>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</si>
  <si>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</si>
  <si>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</si>
  <si>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</si>
  <si>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</si>
  <si>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</si>
  <si>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</si>
  <si>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</si>
  <si>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</si>
  <si>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</si>
  <si>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</si>
  <si>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</si>
  <si>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</si>
  <si>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</si>
  <si>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</si>
  <si>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</si>
  <si>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</si>
  <si>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</si>
  <si>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</si>
  <si>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</si>
  <si>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</si>
  <si>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</si>
  <si>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</si>
  <si>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</si>
  <si>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</si>
  <si>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</si>
  <si>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</si>
  <si>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</si>
  <si>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</si>
  <si>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</si>
  <si>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</si>
  <si>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</si>
  <si>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</si>
  <si>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</si>
  <si>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</si>
  <si>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</si>
  <si>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</si>
  <si>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</si>
  <si>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</si>
  <si>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</si>
  <si>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</si>
  <si>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</si>
  <si>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</si>
  <si>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</si>
  <si>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</si>
  <si>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</si>
  <si>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</si>
  <si>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</si>
  <si>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</si>
  <si>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</si>
  <si>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</si>
  <si>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</si>
  <si>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</si>
  <si>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</si>
  <si>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</si>
  <si>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</si>
  <si>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</si>
  <si>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</si>
  <si>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</si>
  <si>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</si>
  <si>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</si>
  <si>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</si>
  <si>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</si>
  <si>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</si>
  <si>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</si>
  <si>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</si>
  <si>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</si>
  <si>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</si>
  <si>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</si>
  <si>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</si>
  <si>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</si>
  <si>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</si>
  <si>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</si>
  <si>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</si>
  <si>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</si>
  <si>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</si>
  <si>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</si>
  <si>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</si>
  <si>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</si>
  <si>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</si>
  <si>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</si>
  <si>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</si>
  <si>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</si>
  <si>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</si>
  <si>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</si>
  <si>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</si>
  <si>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</si>
  <si>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</si>
  <si>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</si>
  <si>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</si>
  <si>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</si>
  <si>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</si>
  <si>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</si>
  <si>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</si>
  <si>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</si>
  <si>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</si>
  <si>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</si>
  <si>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</si>
  <si>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</si>
  <si>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</si>
  <si>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</si>
  <si>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</si>
  <si>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</si>
  <si>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</si>
  <si>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</si>
  <si>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</si>
  <si>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</si>
  <si>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</si>
  <si>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</si>
  <si>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</si>
  <si>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</si>
  <si>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</si>
  <si>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</si>
  <si>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</si>
  <si>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</si>
  <si>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</si>
  <si>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</si>
  <si>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</si>
  <si>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</si>
  <si>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</si>
  <si>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</si>
  <si>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</si>
  <si>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</si>
  <si>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</si>
  <si>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</si>
  <si>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</si>
  <si>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</si>
  <si>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</si>
  <si>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</si>
  <si>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</si>
  <si>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</si>
  <si>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</si>
  <si>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</si>
  <si>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</si>
  <si>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</si>
  <si>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</si>
  <si>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</si>
  <si>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</si>
  <si>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</si>
  <si>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</si>
  <si>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</si>
  <si>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</si>
  <si>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</si>
  <si>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</si>
  <si>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</si>
  <si>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</si>
  <si>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</si>
  <si>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</si>
  <si>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</si>
  <si>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</si>
  <si>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</si>
  <si>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</si>
  <si>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</si>
  <si>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</si>
  <si>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</si>
  <si>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</si>
  <si>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</si>
  <si>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</si>
  <si>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</si>
  <si>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</si>
  <si>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</si>
  <si>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</si>
  <si>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</si>
  <si>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</si>
  <si>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</si>
  <si>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</si>
  <si>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</si>
  <si>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</si>
  <si>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</si>
  <si>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</si>
  <si>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</si>
  <si>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</si>
  <si>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</si>
  <si>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</si>
  <si>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</si>
  <si>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</si>
  <si>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</si>
  <si>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</si>
  <si>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</si>
  <si>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</si>
  <si>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</si>
  <si>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</si>
  <si>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</si>
  <si>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</si>
  <si>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</si>
  <si>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</si>
  <si>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</si>
  <si>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</si>
  <si>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</si>
  <si>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</si>
  <si>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</si>
  <si>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</si>
  <si>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</si>
  <si>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</si>
  <si>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</si>
  <si>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</si>
  <si>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</si>
  <si>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</si>
  <si>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</si>
  <si>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</si>
  <si>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</si>
  <si>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</si>
  <si>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</si>
  <si>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</si>
  <si>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</si>
  <si>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</si>
  <si>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</si>
  <si>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</si>
  <si>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</si>
  <si>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</si>
  <si>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</si>
  <si>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</si>
  <si>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</si>
  <si>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</si>
  <si>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</si>
  <si>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</si>
  <si>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</si>
  <si>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</si>
  <si>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</si>
  <si>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</si>
  <si>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</si>
  <si>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</si>
  <si>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</si>
  <si>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</si>
  <si>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</si>
  <si>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</si>
  <si>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</si>
  <si>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</si>
  <si>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</si>
  <si>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</si>
  <si>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</si>
  <si>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</si>
  <si>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</si>
  <si>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</si>
  <si>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</si>
  <si>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</si>
  <si>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</si>
  <si>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</si>
  <si>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</si>
  <si>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</si>
  <si>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</si>
  <si>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</si>
  <si>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</si>
  <si>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</si>
  <si>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</si>
  <si>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</si>
  <si>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</si>
  <si>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</si>
  <si>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</si>
  <si>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</si>
  <si>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</si>
  <si>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</si>
  <si>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</si>
  <si>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</si>
  <si>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</si>
  <si>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</si>
  <si>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</si>
  <si>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</si>
  <si>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</si>
  <si>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</si>
  <si>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</si>
  <si>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</si>
  <si>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</si>
  <si>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</si>
  <si>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</si>
  <si>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</si>
  <si>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</si>
  <si>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</si>
  <si>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</si>
  <si>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</si>
  <si>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</si>
  <si>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</si>
  <si>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</si>
  <si>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</si>
  <si>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</si>
  <si>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</si>
  <si>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</si>
  <si>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</si>
  <si>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</si>
  <si>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</si>
  <si>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</si>
  <si>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</si>
  <si>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</si>
  <si>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</si>
  <si>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</si>
  <si>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</si>
  <si>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</si>
  <si>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</si>
  <si>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</si>
  <si>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</si>
  <si>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</si>
  <si>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</si>
  <si>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</si>
  <si>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</si>
  <si>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</si>
  <si>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</si>
  <si>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</si>
  <si>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</si>
  <si>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</si>
  <si>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</si>
  <si>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</si>
  <si>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</si>
  <si>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</si>
  <si>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</si>
  <si>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</si>
  <si>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</si>
  <si>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</si>
  <si>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</si>
  <si>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</si>
  <si>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</si>
  <si>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</si>
  <si>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</si>
  <si>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</si>
  <si>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</si>
  <si>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</si>
  <si>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</si>
  <si>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</si>
  <si>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</si>
  <si>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</si>
  <si>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</si>
  <si>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</si>
  <si>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</si>
  <si>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</si>
  <si>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</si>
  <si>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</si>
  <si>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</si>
  <si>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</si>
  <si>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</si>
  <si>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</si>
  <si>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</si>
  <si>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</si>
  <si>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</si>
  <si>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</si>
  <si>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</si>
  <si>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</si>
  <si>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</si>
  <si>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</si>
  <si>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</si>
  <si>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</si>
  <si>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</si>
  <si>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</si>
  <si>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</si>
  <si>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</si>
  <si>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</si>
  <si>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</si>
  <si>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</si>
  <si>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</si>
  <si>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</si>
  <si>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</si>
  <si>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</si>
  <si>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</si>
  <si>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</si>
  <si>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</si>
  <si>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</si>
  <si>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</si>
  <si>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</si>
  <si>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</si>
  <si>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</si>
  <si>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</si>
  <si>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</si>
  <si>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</si>
  <si>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</si>
  <si>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</si>
  <si>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</si>
  <si>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</si>
  <si>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</si>
  <si>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</si>
  <si>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</si>
  <si>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</si>
  <si>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</si>
  <si>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</si>
  <si>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</si>
  <si>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</si>
  <si>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</si>
  <si>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</si>
  <si>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</si>
  <si>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</si>
  <si>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</si>
  <si>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</si>
  <si>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</si>
  <si>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</si>
  <si>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</si>
  <si>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</si>
  <si>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</si>
  <si>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</si>
  <si>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</si>
  <si>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</si>
  <si>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</si>
  <si>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</si>
  <si>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</si>
  <si>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</si>
  <si>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</si>
  <si>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</si>
  <si>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</si>
  <si>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</si>
  <si>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</si>
  <si>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</si>
  <si>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</si>
  <si>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</si>
  <si>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</si>
  <si>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</si>
  <si>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</si>
  <si>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</si>
  <si>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</si>
  <si>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</si>
  <si>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</si>
  <si>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</si>
  <si>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</si>
  <si>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</si>
  <si>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</si>
  <si>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</si>
  <si>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</si>
  <si>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</si>
  <si>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</si>
  <si>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</si>
  <si>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</si>
  <si>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</si>
  <si>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</si>
  <si>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</si>
  <si>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</si>
  <si>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</si>
  <si>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</si>
  <si>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</si>
  <si>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</si>
  <si>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</si>
  <si>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</si>
  <si>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</si>
  <si>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</si>
  <si>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</si>
  <si>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</si>
  <si>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</si>
  <si>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</si>
  <si>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</si>
  <si>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</si>
  <si>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</si>
  <si>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</si>
  <si>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</si>
  <si>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</si>
  <si>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</si>
  <si>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</si>
  <si>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</si>
  <si>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</si>
  <si>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</si>
  <si>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</si>
  <si>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</si>
  <si>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</si>
  <si>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</si>
  <si>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</si>
  <si>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</si>
  <si>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</si>
  <si>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</si>
  <si>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</si>
  <si>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</si>
  <si>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</si>
  <si>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</si>
  <si>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</si>
  <si>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</si>
  <si>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</si>
  <si>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</si>
  <si>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</si>
  <si>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</si>
  <si>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</si>
  <si>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</si>
  <si>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</si>
  <si>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</si>
  <si>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</si>
  <si>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</si>
  <si>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</si>
  <si>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</si>
  <si>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</si>
  <si>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</si>
  <si>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</si>
  <si>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</si>
  <si>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</si>
  <si>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</si>
  <si>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</si>
  <si>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</si>
  <si>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</si>
  <si>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</si>
  <si>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</si>
  <si>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</si>
  <si>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</si>
  <si>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</si>
  <si>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</si>
  <si>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</si>
  <si>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</si>
  <si>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</si>
  <si>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</si>
  <si>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</si>
  <si>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</si>
  <si>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</si>
  <si>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</si>
  <si>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</si>
  <si>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</si>
  <si>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</si>
  <si>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</si>
  <si>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</si>
  <si>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</si>
  <si>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</si>
  <si>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</si>
  <si>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</si>
  <si>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</si>
  <si>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</si>
  <si>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</si>
  <si>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</si>
  <si>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</si>
  <si>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</si>
  <si>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</si>
  <si>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</si>
  <si>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</si>
  <si>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</si>
  <si>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</si>
  <si>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</si>
  <si>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</si>
  <si>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</si>
  <si>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</si>
  <si>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</si>
  <si>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</si>
  <si>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</si>
  <si>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</si>
  <si>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</si>
  <si>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</si>
  <si>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</si>
  <si>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</si>
  <si>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</si>
  <si>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</si>
  <si>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</si>
  <si>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</si>
  <si>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</si>
  <si>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</si>
  <si>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</si>
  <si>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</si>
  <si>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</si>
  <si>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</si>
  <si>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</si>
  <si>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</si>
  <si>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</si>
  <si>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</si>
  <si>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</si>
  <si>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</si>
  <si>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</si>
  <si>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</si>
  <si>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</si>
  <si>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</si>
  <si>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</si>
  <si>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</si>
  <si>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</si>
  <si>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</si>
  <si>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</si>
  <si>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</si>
  <si>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</si>
  <si>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</si>
  <si>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</si>
  <si>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</si>
  <si>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</si>
  <si>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</si>
  <si>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</si>
  <si>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</si>
  <si>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</si>
  <si>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</si>
  <si>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</si>
  <si>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</si>
  <si>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</si>
  <si>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</si>
  <si>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</si>
  <si>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</si>
  <si>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</si>
  <si>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</si>
  <si>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</si>
  <si>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</si>
  <si>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</si>
  <si>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</si>
  <si>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</si>
  <si>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</si>
  <si>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</si>
  <si>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</si>
  <si>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</si>
  <si>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</si>
  <si>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</si>
  <si>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</si>
  <si>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</si>
  <si>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</si>
  <si>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</si>
  <si>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</si>
  <si>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</si>
  <si>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</si>
  <si>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</si>
  <si>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</si>
  <si>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</si>
  <si>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</si>
  <si>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</si>
  <si>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</si>
  <si>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</si>
  <si>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</si>
  <si>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</si>
  <si>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</si>
  <si>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</si>
  <si>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</si>
  <si>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</si>
  <si>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</si>
  <si>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</si>
  <si>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</si>
  <si>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</si>
  <si>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</si>
  <si>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</si>
  <si>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</si>
  <si>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</si>
  <si>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</si>
  <si>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</si>
  <si>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</si>
  <si>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</si>
  <si>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</si>
  <si>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</si>
  <si>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</si>
  <si>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</si>
  <si>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</si>
  <si>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</si>
  <si>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</si>
  <si>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</si>
  <si>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</si>
  <si>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</si>
  <si>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</si>
  <si>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</si>
  <si>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</si>
  <si>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</si>
  <si>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</si>
  <si>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</si>
  <si>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</si>
  <si>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</si>
  <si>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</si>
  <si>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</si>
  <si>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</si>
  <si>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</si>
  <si>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</si>
  <si>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</si>
  <si>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</si>
  <si>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</si>
  <si>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</si>
  <si>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</si>
  <si>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</si>
  <si>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</si>
  <si>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</si>
  <si>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</si>
  <si>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</si>
  <si>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</si>
  <si>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</si>
  <si>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</si>
  <si>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</si>
  <si>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</si>
  <si>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</si>
  <si>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</si>
  <si>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</si>
  <si>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</si>
  <si>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</si>
  <si>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</si>
  <si>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</si>
  <si>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</si>
  <si>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</si>
  <si>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</si>
  <si>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</si>
  <si>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</si>
  <si>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</si>
  <si>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</si>
  <si>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</si>
  <si>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</si>
  <si>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</si>
  <si>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</si>
  <si>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</si>
  <si>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</si>
  <si>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</si>
  <si>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</si>
  <si>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</si>
  <si>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</si>
  <si>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</si>
  <si>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</si>
  <si>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</si>
  <si>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</si>
  <si>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</si>
  <si>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</si>
  <si>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</si>
  <si>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</si>
  <si>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</si>
  <si>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</si>
  <si>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</si>
  <si>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</si>
  <si>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</si>
  <si>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</si>
  <si>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</si>
  <si>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</si>
  <si>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</si>
  <si>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</si>
  <si>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</si>
  <si>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</si>
  <si>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</si>
  <si>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</si>
  <si>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</si>
  <si>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</si>
  <si>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</si>
  <si>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</si>
  <si>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</si>
  <si>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</si>
  <si>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</si>
  <si>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</si>
  <si>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</si>
  <si>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</si>
  <si>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</si>
  <si>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</si>
  <si>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</si>
  <si>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</si>
  <si>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</si>
  <si>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</si>
  <si>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</si>
  <si>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</si>
  <si>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</si>
  <si>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</si>
  <si>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</si>
  <si>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</si>
  <si>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</si>
  <si>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</si>
  <si>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</si>
  <si>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</si>
  <si>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</si>
  <si>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</si>
  <si>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</si>
  <si>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</si>
  <si>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</si>
  <si>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</si>
  <si>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</si>
  <si>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</si>
  <si>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</si>
  <si>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</si>
  <si>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</si>
  <si>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</si>
  <si>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</si>
  <si>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</si>
  <si>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</si>
  <si>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</si>
  <si>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</si>
  <si>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</si>
  <si>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</si>
  <si>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</si>
  <si>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</si>
  <si>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</si>
  <si>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</si>
  <si>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</si>
  <si>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</si>
  <si>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</si>
  <si>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</si>
  <si>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</si>
  <si>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</si>
  <si>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</si>
  <si>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</si>
  <si>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</si>
  <si>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</si>
  <si>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</si>
  <si>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</si>
  <si>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</si>
  <si>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</si>
  <si>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</si>
  <si>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</si>
  <si>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</si>
  <si>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</si>
  <si>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</si>
  <si>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</si>
  <si>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</si>
  <si>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</si>
  <si>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</si>
  <si>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</si>
  <si>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</si>
  <si>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</si>
  <si>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</si>
  <si>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</si>
  <si>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</si>
  <si>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</si>
  <si>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</si>
  <si>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</si>
  <si>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</si>
  <si>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</si>
  <si>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</si>
  <si>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</si>
  <si>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</si>
  <si>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</si>
  <si>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</si>
  <si>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</si>
  <si>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</si>
  <si>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</si>
  <si>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</si>
  <si>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</si>
  <si>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</si>
  <si>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</si>
  <si>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</si>
  <si>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</si>
  <si>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</si>
  <si>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</si>
  <si>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</si>
  <si>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</si>
  <si>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</si>
  <si>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</si>
  <si>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</si>
  <si>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</si>
  <si>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</si>
  <si>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</si>
  <si>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</si>
  <si>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</si>
  <si>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</si>
  <si>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</si>
  <si>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</si>
  <si>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</si>
  <si>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</si>
  <si>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</si>
  <si>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</si>
  <si>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</si>
  <si>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</si>
  <si>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</si>
  <si>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</si>
  <si>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</si>
  <si>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</si>
  <si>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</si>
  <si>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</si>
  <si>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</si>
  <si>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</si>
  <si>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</si>
  <si>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</si>
  <si>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</si>
  <si>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</si>
  <si>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</si>
  <si>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</si>
  <si>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</si>
  <si>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</si>
  <si>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</si>
  <si>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</si>
  <si>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</si>
  <si>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</si>
  <si>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</si>
  <si>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</si>
  <si>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</si>
  <si>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</si>
  <si>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</si>
  <si>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</si>
  <si>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</si>
  <si>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</si>
  <si>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</si>
  <si>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</si>
  <si>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</si>
  <si>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</si>
  <si>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</si>
  <si>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</si>
  <si>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</si>
  <si>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</si>
  <si>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</si>
  <si>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</si>
  <si>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</si>
  <si>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</si>
  <si>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</si>
  <si>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</si>
  <si>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</si>
  <si>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</si>
  <si>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</si>
  <si>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</si>
  <si>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</si>
  <si>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</si>
  <si>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</si>
  <si>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</si>
  <si>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</si>
  <si>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</si>
  <si>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</si>
  <si>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</si>
  <si>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</si>
  <si>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</si>
  <si>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</si>
  <si>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</si>
  <si>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</si>
  <si>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</si>
  <si>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</si>
  <si>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</si>
  <si>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</si>
  <si>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</si>
  <si>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</si>
  <si>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</si>
  <si>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</si>
  <si>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</si>
  <si>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</si>
  <si>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</si>
  <si>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</si>
  <si>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</si>
  <si>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</si>
  <si>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</si>
  <si>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</si>
  <si>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</si>
  <si>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</si>
  <si>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</si>
  <si>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</si>
  <si>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</si>
  <si>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</si>
  <si>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</si>
  <si>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</si>
  <si>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</si>
  <si>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</si>
  <si>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</si>
  <si>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</si>
  <si>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</si>
  <si>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</si>
  <si>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</si>
  <si>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</si>
  <si>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</si>
  <si>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</si>
  <si>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</si>
  <si>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</si>
  <si>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</si>
  <si>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</si>
  <si>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</si>
  <si>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</si>
  <si>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</si>
  <si>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</si>
  <si>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</si>
  <si>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</si>
  <si>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</si>
  <si>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</si>
  <si>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</si>
  <si>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</si>
  <si>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</si>
  <si>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</si>
  <si>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</si>
  <si>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</si>
  <si>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</si>
  <si>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</si>
  <si>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</si>
  <si>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</si>
  <si>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</si>
  <si>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</si>
  <si>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</si>
  <si>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</si>
  <si>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</si>
  <si>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</si>
  <si>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</si>
  <si>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</si>
  <si>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</si>
  <si>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</si>
  <si>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</si>
  <si>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</si>
  <si>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</si>
  <si>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</si>
  <si>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</si>
  <si>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</si>
  <si>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</si>
  <si>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</si>
  <si>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</si>
  <si>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</si>
  <si>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</si>
  <si>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</si>
  <si>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</si>
  <si>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</si>
  <si>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</si>
  <si>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</si>
  <si>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</si>
  <si>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</si>
  <si>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</si>
  <si>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</si>
  <si>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</si>
  <si>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</si>
  <si>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</si>
  <si>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</si>
  <si>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</si>
  <si>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</si>
  <si>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</si>
  <si>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</si>
  <si>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</si>
  <si>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</si>
  <si>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</si>
  <si>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</si>
  <si>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</si>
  <si>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</si>
  <si>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</si>
  <si>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</si>
  <si>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</si>
  <si>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</si>
  <si>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</si>
  <si>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</si>
  <si>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</si>
  <si>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</si>
  <si>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</si>
  <si>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</si>
  <si>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</si>
  <si>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</si>
  <si>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</si>
  <si>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</si>
  <si>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</si>
  <si>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</si>
  <si>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</si>
  <si>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</si>
  <si>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</si>
  <si>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</si>
  <si>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</si>
  <si>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</si>
  <si>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</si>
  <si>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</si>
  <si>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</si>
  <si>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</si>
  <si>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</si>
  <si>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</si>
  <si>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</si>
  <si>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</si>
  <si>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</si>
  <si>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</si>
  <si>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</si>
  <si>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</si>
  <si>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</si>
  <si>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</si>
  <si>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</si>
  <si>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</si>
  <si>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</si>
  <si>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</si>
  <si>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</si>
  <si>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</si>
  <si>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</si>
  <si>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</si>
  <si>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</si>
  <si>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</si>
  <si>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</si>
  <si>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</si>
  <si>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</si>
  <si>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</si>
  <si>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</si>
  <si>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</si>
  <si>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</si>
  <si>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</si>
  <si>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</si>
  <si>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</si>
  <si>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</si>
  <si>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</si>
  <si>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</si>
  <si>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</si>
  <si>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</si>
  <si>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</si>
  <si>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</si>
  <si>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</si>
  <si>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</si>
  <si>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</si>
  <si>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</si>
  <si>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</si>
  <si>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</si>
  <si>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</si>
  <si>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</si>
  <si>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</si>
  <si>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</si>
  <si>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</si>
  <si>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</si>
  <si>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</si>
  <si>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</si>
  <si>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</si>
  <si>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</si>
  <si>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</si>
  <si>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</si>
  <si>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</si>
  <si>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</si>
  <si>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</si>
  <si>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</si>
  <si>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</si>
  <si>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</si>
  <si>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</si>
  <si>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</si>
  <si>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</si>
  <si>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</si>
  <si>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</si>
  <si>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</si>
  <si>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</si>
  <si>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</si>
  <si>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</si>
  <si>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</si>
  <si>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</si>
  <si>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</si>
  <si>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</si>
  <si>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</si>
  <si>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</si>
  <si>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</si>
  <si>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</si>
  <si>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</si>
  <si>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</si>
  <si>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</si>
  <si>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</si>
  <si>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</si>
  <si>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</si>
  <si>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</si>
  <si>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</si>
  <si>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</si>
  <si>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</si>
  <si>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</si>
  <si>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</si>
  <si>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</si>
  <si>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</si>
  <si>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</si>
  <si>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</si>
  <si>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</si>
  <si>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</si>
  <si>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</si>
  <si>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</si>
  <si>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</si>
  <si>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</si>
  <si>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</si>
  <si>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</si>
  <si>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</si>
  <si>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</si>
  <si>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</si>
  <si>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</si>
  <si>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</si>
  <si>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</si>
  <si>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</si>
  <si>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</si>
  <si>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</si>
  <si>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</si>
  <si>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</si>
  <si>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</si>
  <si>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</si>
  <si>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</si>
  <si>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</si>
  <si>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</si>
  <si>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</si>
  <si>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</si>
  <si>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</si>
  <si>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</si>
  <si>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</si>
  <si>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</si>
  <si>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</si>
  <si>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</si>
  <si>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</si>
  <si>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</si>
  <si>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</si>
  <si>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</si>
  <si>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</si>
  <si>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</si>
  <si>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</si>
  <si>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</si>
  <si>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</si>
  <si>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</si>
  <si>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</si>
  <si>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</si>
  <si>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</si>
  <si>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</si>
  <si>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</si>
  <si>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</si>
  <si>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</si>
  <si>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</si>
  <si>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</si>
  <si>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</si>
  <si>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</si>
  <si>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</si>
  <si>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</si>
  <si>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</si>
  <si>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</si>
  <si>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</si>
  <si>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</si>
  <si>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</si>
  <si>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</si>
  <si>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</si>
  <si>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</si>
  <si>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</si>
  <si>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</si>
  <si>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</si>
  <si>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</si>
  <si>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</si>
  <si>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</si>
  <si>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</si>
  <si>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</si>
  <si>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</si>
  <si>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</si>
  <si>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</si>
  <si>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</si>
  <si>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</si>
  <si>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</si>
  <si>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</si>
  <si>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</si>
  <si>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</si>
  <si>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</si>
  <si>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</si>
  <si>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</si>
  <si>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</si>
  <si>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</si>
  <si>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</si>
  <si>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</si>
  <si>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</si>
  <si>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</si>
  <si>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</si>
  <si>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</si>
  <si>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</si>
  <si>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</si>
  <si>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</si>
  <si>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</si>
  <si>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</si>
  <si>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</si>
  <si>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</si>
  <si>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</si>
  <si>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</si>
  <si>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</si>
  <si>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</si>
  <si>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</si>
  <si>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</si>
  <si>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</si>
  <si>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</si>
  <si>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</si>
  <si>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</si>
  <si>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</si>
  <si>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</si>
  <si>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</si>
  <si>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</si>
  <si>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</si>
  <si>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</si>
  <si>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</si>
  <si>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</si>
  <si>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</si>
  <si>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</si>
  <si>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</si>
  <si>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</si>
  <si>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</si>
  <si>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</si>
  <si>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</si>
  <si>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</si>
  <si>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</si>
  <si>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</si>
  <si>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</si>
  <si>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</si>
  <si>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</si>
  <si>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</si>
  <si>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</si>
  <si>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</si>
  <si>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</si>
  <si>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</si>
  <si>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</si>
  <si>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</si>
  <si>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</si>
  <si>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</si>
  <si>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</si>
  <si>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</si>
  <si>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</si>
  <si>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</si>
  <si>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</si>
  <si>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</si>
  <si>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</si>
  <si>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</si>
  <si>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</si>
  <si>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</si>
  <si>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</si>
  <si>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</si>
  <si>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</si>
  <si>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</si>
  <si>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</si>
  <si>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</si>
  <si>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</si>
  <si>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</si>
  <si>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</si>
  <si>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</si>
  <si>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</si>
  <si>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</si>
  <si>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</si>
  <si>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</si>
  <si>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</si>
  <si>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</si>
  <si>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</si>
  <si>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</si>
  <si>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</si>
  <si>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</si>
  <si>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</si>
  <si>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</si>
  <si>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</si>
  <si>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</si>
  <si>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</si>
  <si>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</si>
  <si>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</si>
  <si>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</si>
  <si>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</si>
  <si>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</si>
  <si>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</si>
  <si>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</si>
  <si>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</si>
  <si>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</si>
  <si>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</si>
  <si>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</si>
  <si>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</si>
  <si>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</si>
  <si>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</si>
  <si>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</si>
  <si>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</si>
  <si>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</si>
  <si>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</si>
  <si>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</si>
  <si>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</si>
  <si>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</si>
  <si>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</si>
  <si>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</si>
  <si>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</si>
  <si>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</si>
  <si>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</si>
  <si>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</si>
  <si>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</si>
  <si>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</si>
  <si>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</si>
  <si>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</si>
  <si>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</si>
  <si>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</si>
  <si>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</si>
  <si>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</si>
  <si>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</si>
  <si>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</si>
  <si>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</si>
  <si>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</si>
  <si>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</si>
  <si>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</si>
  <si>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</si>
  <si>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</si>
  <si>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</si>
  <si>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</si>
  <si>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</si>
  <si>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</si>
  <si>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</si>
  <si>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</si>
  <si>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</si>
  <si>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</si>
  <si>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</si>
  <si>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</si>
  <si>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</si>
  <si>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</si>
  <si>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</si>
  <si>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</si>
  <si>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</si>
  <si>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</si>
  <si>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</si>
  <si>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</si>
  <si>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</si>
  <si>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</si>
  <si>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</si>
  <si>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</si>
  <si>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</si>
  <si>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</si>
  <si>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</si>
  <si>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</si>
  <si>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</si>
  <si>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</si>
  <si>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</si>
  <si>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</si>
  <si>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</si>
  <si>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</si>
  <si>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</si>
  <si>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</si>
  <si>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</si>
  <si>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</si>
  <si>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</si>
  <si>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</si>
  <si>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</si>
  <si>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</si>
  <si>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</si>
  <si>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</si>
  <si>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</si>
  <si>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</si>
  <si>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</si>
  <si>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</si>
  <si>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</si>
  <si>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</si>
  <si>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</si>
  <si>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</si>
  <si>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</si>
  <si>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</si>
  <si>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</si>
  <si>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</si>
  <si>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</si>
  <si>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</si>
  <si>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</si>
  <si>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</si>
  <si>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</si>
  <si>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</si>
  <si>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</si>
  <si>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</si>
  <si>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</si>
  <si>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</si>
  <si>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</si>
  <si>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</si>
  <si>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</si>
  <si>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</si>
  <si>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</si>
  <si>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</si>
  <si>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</si>
  <si>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</si>
  <si>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</si>
  <si>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</si>
  <si>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</si>
  <si>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</si>
  <si>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</si>
  <si>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</si>
  <si>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</si>
  <si>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</si>
  <si>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</si>
  <si>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</si>
  <si>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</si>
  <si>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</si>
  <si>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</si>
  <si>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</si>
  <si>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</si>
  <si>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</si>
  <si>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</si>
  <si>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</si>
  <si>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</si>
  <si>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</si>
  <si>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</si>
  <si>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</si>
  <si>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</si>
  <si>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</si>
  <si>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</si>
  <si>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</si>
  <si>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</si>
  <si>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</si>
  <si>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</si>
  <si>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</si>
  <si>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</si>
  <si>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</si>
  <si>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</si>
  <si>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</si>
  <si>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</si>
  <si>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</si>
  <si>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</si>
  <si>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</si>
  <si>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</si>
  <si>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</si>
  <si>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</si>
  <si>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</si>
  <si>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</si>
  <si>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</si>
  <si>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</si>
  <si>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</si>
  <si>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</si>
  <si>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</si>
  <si>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</si>
  <si>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</si>
  <si>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</si>
  <si>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</si>
  <si>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</si>
  <si>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</si>
  <si>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</si>
  <si>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</si>
  <si>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</si>
  <si>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</si>
  <si>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</si>
  <si>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</si>
  <si>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</si>
  <si>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</si>
  <si>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</si>
  <si>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</si>
  <si>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</si>
  <si>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</si>
  <si>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</si>
  <si>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</si>
  <si>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</si>
  <si>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</si>
  <si>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</si>
  <si>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</si>
  <si>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</si>
  <si>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</si>
  <si>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</si>
  <si>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</si>
  <si>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</si>
  <si>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</si>
  <si>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</si>
  <si>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</si>
  <si>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</si>
  <si>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</si>
  <si>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</si>
  <si>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</si>
  <si>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</si>
  <si>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</si>
  <si>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</si>
  <si>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</si>
  <si>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</si>
  <si>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</si>
  <si>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</si>
  <si>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</si>
  <si>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</si>
  <si>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</si>
  <si>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</si>
  <si>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</si>
  <si>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</si>
  <si>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</si>
  <si>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</si>
  <si>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</si>
  <si>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</si>
  <si>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</si>
  <si>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</si>
  <si>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</si>
  <si>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</si>
  <si>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</si>
  <si>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</si>
  <si>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</si>
  <si>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</si>
  <si>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</si>
  <si>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</si>
  <si>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</si>
  <si>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</si>
  <si>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</si>
  <si>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</si>
  <si>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</si>
  <si>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</si>
  <si>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</si>
  <si>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</si>
  <si>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</si>
  <si>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</si>
  <si>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</si>
  <si>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</si>
  <si>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</si>
  <si>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</si>
  <si>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</si>
  <si>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</si>
  <si>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</si>
  <si>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</si>
  <si>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</si>
  <si>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</si>
  <si>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</si>
  <si>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</si>
  <si>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</si>
  <si>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</si>
  <si>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</si>
  <si>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</si>
  <si>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</si>
  <si>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</si>
  <si>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</si>
  <si>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</si>
  <si>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</si>
  <si>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</si>
  <si>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</si>
  <si>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</si>
  <si>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</si>
  <si>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</si>
  <si>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</si>
  <si>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</si>
  <si>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</si>
  <si>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</si>
  <si>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</si>
  <si>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</si>
  <si>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</si>
  <si>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</si>
  <si>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</si>
  <si>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</si>
  <si>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</si>
  <si>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</si>
  <si>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</si>
  <si>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</si>
  <si>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</si>
  <si>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</si>
  <si>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</si>
  <si>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</si>
  <si>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</si>
  <si>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</si>
  <si>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</si>
  <si>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</si>
  <si>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</si>
  <si>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</si>
  <si>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</si>
  <si>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</si>
  <si>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</si>
  <si>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</si>
  <si>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</si>
  <si>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</si>
  <si>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</si>
  <si>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</si>
  <si>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</si>
  <si>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</si>
  <si>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</si>
  <si>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</si>
  <si>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</si>
  <si>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</si>
  <si>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</si>
  <si>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</si>
  <si>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</si>
  <si>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</si>
  <si>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</si>
  <si>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</si>
  <si>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</si>
  <si>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</si>
  <si>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</si>
  <si>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</si>
  <si>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</si>
  <si>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</si>
  <si>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</si>
  <si>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</si>
  <si>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</si>
  <si>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</si>
  <si>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</si>
  <si>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</si>
  <si>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</si>
  <si>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</si>
  <si>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</si>
  <si>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</si>
  <si>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</si>
  <si>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</si>
  <si>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</si>
  <si>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</si>
  <si>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</si>
  <si>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</si>
  <si>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</si>
  <si>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</si>
  <si>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</si>
  <si>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</si>
  <si>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</si>
  <si>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</si>
  <si>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</si>
  <si>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</si>
  <si>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</si>
  <si>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</si>
  <si>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</si>
  <si>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</si>
  <si>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</si>
  <si>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</si>
  <si>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</si>
  <si>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</si>
  <si>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</si>
  <si>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</si>
  <si>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</si>
  <si>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</si>
  <si>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</si>
  <si>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</si>
  <si>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</si>
  <si>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</si>
  <si>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</si>
  <si>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</si>
  <si>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</si>
  <si>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</si>
  <si>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</si>
  <si>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</si>
  <si>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</si>
  <si>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</si>
  <si>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</si>
  <si>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</si>
  <si>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</si>
  <si>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</si>
  <si>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</si>
  <si>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</si>
  <si>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</si>
  <si>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</si>
  <si>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</si>
  <si>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</si>
  <si>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</si>
  <si>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</si>
  <si>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</si>
  <si>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</si>
  <si>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</si>
  <si>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</si>
  <si>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</si>
  <si>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</si>
  <si>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</si>
  <si>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</si>
  <si>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</si>
  <si>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</si>
  <si>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</si>
  <si>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</si>
  <si>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</si>
  <si>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</si>
  <si>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</si>
  <si>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</si>
  <si>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</si>
  <si>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</si>
  <si>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</si>
  <si>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</si>
  <si>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</si>
  <si>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</si>
  <si>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</si>
  <si>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</si>
  <si>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</si>
  <si>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</si>
  <si>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</si>
  <si>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</si>
  <si>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</si>
  <si>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</si>
  <si>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</si>
  <si>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</si>
  <si>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</si>
  <si>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</si>
  <si>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</si>
  <si>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</si>
  <si>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</si>
  <si>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</si>
  <si>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</si>
  <si>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</si>
  <si>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</si>
  <si>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</si>
  <si>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</si>
  <si>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</si>
  <si>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</si>
  <si>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</si>
  <si>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</si>
  <si>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</si>
  <si>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</si>
  <si>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</si>
  <si>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</si>
  <si>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</si>
  <si>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</si>
  <si>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</si>
  <si>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</si>
  <si>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</si>
  <si>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</si>
  <si>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</si>
  <si>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</si>
  <si>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</si>
  <si>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</si>
  <si>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</si>
  <si>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</si>
  <si>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</si>
  <si>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</si>
  <si>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</si>
  <si>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</si>
  <si>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</si>
  <si>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</si>
  <si>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</si>
  <si>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</si>
  <si>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</si>
  <si>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</si>
  <si>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</si>
  <si>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</si>
  <si>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</si>
  <si>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</si>
  <si>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</si>
  <si>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</si>
  <si>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</si>
  <si>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</si>
  <si>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</si>
  <si>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</si>
  <si>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</si>
  <si>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</si>
  <si>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</si>
  <si>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</si>
  <si>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</si>
  <si>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</si>
  <si>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</si>
  <si>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</si>
  <si>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</si>
  <si>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</si>
  <si>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</si>
  <si>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</si>
  <si>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</si>
  <si>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</si>
  <si>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</si>
  <si>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</si>
  <si>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</si>
  <si>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</si>
  <si>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</si>
  <si>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</si>
  <si>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</si>
  <si>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</si>
  <si>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</si>
  <si>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</si>
  <si>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</si>
  <si>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</si>
  <si>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</si>
  <si>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</si>
  <si>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</si>
  <si>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</si>
  <si>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</si>
  <si>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</si>
  <si>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</si>
  <si>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</si>
  <si>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</si>
  <si>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</si>
  <si>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</si>
  <si>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</si>
  <si>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</si>
  <si>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</si>
  <si>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</si>
  <si>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</si>
  <si>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</si>
  <si>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</si>
  <si>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</si>
  <si>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</si>
  <si>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</si>
  <si>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</si>
  <si>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</si>
  <si>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</si>
  <si>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</si>
  <si>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</si>
  <si>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</si>
  <si>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</si>
  <si>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</si>
  <si>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</si>
  <si>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</si>
  <si>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</si>
  <si>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</si>
  <si>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</si>
  <si>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</si>
  <si>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</si>
  <si>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</si>
  <si>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</si>
  <si>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</si>
  <si>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</si>
  <si>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</si>
  <si>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</si>
  <si>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</si>
  <si>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</si>
  <si>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</si>
  <si>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</si>
  <si>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</si>
  <si>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</si>
  <si>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</si>
  <si>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</si>
  <si>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</si>
  <si>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</si>
  <si>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</si>
  <si>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</si>
  <si>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</si>
  <si>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</si>
  <si>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</si>
  <si>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</si>
  <si>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</si>
  <si>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</si>
  <si>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</si>
  <si>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</si>
  <si>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</si>
  <si>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</si>
  <si>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</si>
  <si>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</si>
  <si>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</si>
  <si>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</si>
  <si>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</si>
  <si>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</si>
  <si>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</si>
  <si>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</si>
  <si>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</si>
  <si>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</si>
  <si>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</si>
  <si>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</si>
  <si>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</si>
  <si>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</si>
  <si>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</si>
  <si>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</si>
  <si>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</si>
  <si>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</si>
  <si>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</si>
  <si>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</si>
  <si>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</si>
  <si>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</si>
  <si>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</si>
  <si>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</si>
  <si>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</si>
  <si>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</si>
  <si>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</si>
  <si>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</si>
  <si>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</si>
  <si>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</si>
  <si>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</si>
  <si>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</si>
  <si>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</si>
  <si>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</si>
  <si>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</si>
  <si>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</si>
  <si>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</si>
  <si>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</si>
  <si>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</si>
  <si>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</si>
  <si>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</si>
  <si>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</si>
  <si>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</si>
  <si>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</si>
  <si>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</si>
  <si>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</si>
  <si>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</si>
  <si>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</si>
  <si>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</si>
  <si>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</si>
  <si>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</si>
  <si>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</si>
  <si>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</si>
  <si>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</si>
  <si>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</si>
  <si>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</si>
  <si>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</si>
  <si>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</si>
  <si>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</si>
  <si>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</si>
  <si>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</si>
  <si>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</si>
  <si>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</si>
  <si>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</si>
  <si>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</si>
  <si>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</si>
  <si>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</si>
  <si>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</si>
  <si>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</si>
  <si>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</si>
  <si>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</si>
  <si>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</si>
  <si>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</si>
  <si>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</si>
  <si>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</si>
  <si>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</si>
  <si>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</si>
  <si>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</si>
  <si>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</si>
  <si>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</si>
  <si>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</si>
  <si>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</si>
  <si>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</si>
  <si>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</si>
  <si>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</si>
  <si>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</si>
  <si>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</si>
  <si>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</si>
  <si>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</si>
  <si>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</si>
  <si>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</si>
  <si>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</si>
  <si>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</si>
  <si>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</si>
  <si>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</si>
  <si>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</si>
  <si>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</si>
  <si>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</si>
  <si>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</si>
  <si>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</si>
  <si>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</si>
  <si>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</si>
  <si>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</si>
  <si>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</si>
  <si>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</si>
  <si>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</si>
  <si>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</si>
  <si>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</si>
  <si>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</si>
  <si>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</si>
  <si>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</si>
  <si>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</si>
  <si>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</si>
  <si>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</si>
  <si>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</si>
  <si>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</si>
  <si>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</si>
  <si>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</si>
  <si>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</si>
  <si>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</si>
  <si>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</si>
  <si>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</si>
  <si>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</si>
  <si>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</si>
  <si>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</si>
  <si>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</si>
  <si>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</si>
  <si>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</si>
  <si>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</si>
  <si>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</si>
  <si>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</si>
  <si>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</si>
  <si>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</si>
  <si>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</si>
  <si>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</si>
  <si>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</si>
  <si>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</si>
  <si>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</si>
  <si>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</si>
  <si>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</si>
  <si>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</si>
  <si>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</si>
  <si>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</si>
  <si>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</si>
  <si>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</si>
  <si>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</si>
  <si>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</si>
  <si>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</si>
  <si>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</si>
  <si>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</si>
  <si>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</si>
  <si>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</si>
  <si>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</si>
  <si>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</si>
  <si>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</si>
  <si>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</si>
  <si>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</si>
  <si>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</si>
  <si>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</si>
  <si>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</si>
  <si>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</si>
  <si>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</si>
  <si>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</si>
  <si>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</si>
  <si>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</si>
  <si>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</si>
  <si>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</si>
  <si>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</si>
  <si>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</si>
  <si>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</si>
  <si>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</si>
  <si>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</si>
  <si>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</si>
  <si>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</si>
  <si>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</si>
  <si>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</si>
  <si>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</si>
  <si>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</si>
  <si>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</si>
  <si>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</si>
  <si>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</si>
  <si>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</si>
  <si>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</si>
  <si>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</si>
  <si>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</si>
  <si>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</si>
  <si>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</si>
  <si>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</si>
  <si>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</si>
  <si>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</si>
  <si>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</si>
  <si>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</si>
  <si>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</si>
  <si>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</si>
  <si>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</si>
  <si>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</si>
  <si>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</si>
  <si>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</si>
  <si>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</si>
  <si>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</si>
  <si>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</si>
  <si>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</si>
  <si>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</si>
  <si>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</si>
  <si>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</si>
  <si>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</si>
  <si>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</si>
  <si>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</si>
  <si>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</si>
  <si>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</si>
  <si>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</si>
  <si>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</si>
  <si>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</si>
  <si>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</si>
  <si>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</si>
  <si>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</si>
  <si>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</si>
  <si>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</si>
  <si>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</si>
  <si>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</si>
  <si>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</si>
  <si>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</si>
  <si>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</si>
  <si>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</si>
  <si>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</si>
  <si>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</si>
  <si>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</si>
  <si>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</si>
  <si>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</si>
  <si>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</si>
  <si>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</si>
  <si>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</si>
  <si>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</si>
  <si>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</si>
  <si>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</si>
  <si>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</si>
  <si>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</si>
  <si>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</si>
  <si>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</si>
  <si>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</si>
  <si>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</si>
  <si>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</si>
  <si>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</si>
  <si>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</si>
  <si>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</si>
  <si>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</si>
  <si>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</si>
  <si>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</si>
  <si>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</si>
  <si>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</si>
  <si>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</si>
  <si>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</si>
  <si>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</si>
  <si>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</si>
  <si>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</si>
  <si>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</si>
  <si>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</si>
  <si>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</si>
  <si>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</si>
  <si>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</si>
  <si>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</si>
  <si>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</si>
  <si>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</si>
  <si>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</si>
  <si>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</si>
  <si>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</si>
  <si>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</si>
  <si>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</si>
  <si>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</si>
  <si>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</si>
  <si>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</si>
  <si>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</si>
  <si>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</si>
  <si>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</si>
  <si>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</si>
  <si>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</si>
  <si>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</si>
  <si>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</si>
  <si>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</si>
  <si>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</si>
  <si>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</si>
  <si>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</si>
  <si>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</si>
  <si>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</si>
  <si>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</si>
  <si>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</si>
  <si>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</si>
  <si>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</si>
  <si>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</si>
  <si>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</si>
  <si>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</si>
  <si>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</si>
  <si>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</si>
  <si>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</si>
  <si>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</si>
  <si>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</si>
  <si>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</si>
  <si>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</si>
  <si>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</si>
  <si>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</si>
  <si>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</si>
  <si>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</si>
  <si>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</si>
  <si>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</si>
  <si>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</si>
  <si>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</si>
  <si>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</si>
  <si>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</si>
  <si>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</si>
  <si>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</si>
  <si>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</si>
  <si>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</si>
  <si>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</si>
  <si>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</si>
  <si>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</si>
  <si>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</si>
  <si>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</si>
  <si>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</si>
  <si>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</si>
  <si>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</si>
  <si>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</si>
  <si>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</si>
  <si>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</si>
  <si>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</si>
  <si>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</si>
  <si>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</si>
  <si>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</si>
  <si>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</si>
  <si>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</si>
  <si>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</si>
  <si>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</si>
  <si>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</si>
  <si>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</si>
  <si>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</si>
  <si>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</si>
  <si>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</si>
  <si>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</si>
  <si>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</si>
  <si>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</si>
  <si>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</si>
  <si>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</si>
  <si>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</si>
  <si>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</si>
  <si>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</si>
  <si>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</si>
  <si>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</si>
  <si>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</si>
  <si>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</si>
  <si>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</si>
  <si>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</si>
  <si>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</si>
  <si>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</si>
  <si>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</si>
  <si>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</si>
  <si>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</si>
  <si>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</si>
  <si>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</si>
  <si>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</si>
  <si>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</si>
  <si>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</si>
  <si>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</si>
  <si>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</si>
  <si>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</si>
  <si>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</si>
  <si>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</si>
  <si>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</si>
  <si>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</si>
  <si>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</si>
  <si>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</si>
  <si>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</si>
  <si>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</si>
  <si>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</si>
  <si>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</si>
  <si>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</si>
  <si>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</si>
  <si>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</si>
  <si>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</si>
  <si>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</si>
  <si>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</si>
  <si>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</si>
  <si>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</si>
  <si>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</si>
  <si>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</si>
  <si>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</si>
  <si>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</si>
  <si>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</si>
  <si>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</si>
  <si>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</si>
  <si>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</si>
  <si>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</si>
  <si>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</si>
  <si>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</si>
  <si>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</si>
  <si>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</si>
  <si>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</si>
  <si>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</si>
  <si>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</si>
  <si>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</si>
  <si>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</si>
  <si>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</si>
  <si>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</si>
  <si>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</si>
  <si>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</si>
  <si>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</si>
  <si>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</si>
  <si>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</si>
  <si>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</si>
  <si>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</si>
  <si>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</si>
  <si>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</si>
  <si>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</si>
  <si>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</si>
  <si>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</si>
  <si>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</si>
  <si>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</si>
  <si>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</si>
  <si>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</si>
  <si>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</si>
  <si>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</si>
  <si>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</si>
  <si>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</si>
  <si>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</si>
  <si>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</si>
  <si>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</si>
  <si>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</si>
  <si>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</si>
  <si>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</si>
  <si>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</si>
  <si>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</si>
  <si>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</si>
  <si>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</si>
  <si>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</si>
  <si>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</si>
  <si>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</si>
  <si>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</si>
  <si>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</si>
  <si>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</si>
  <si>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</si>
  <si>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</si>
  <si>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</si>
  <si>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</si>
  <si>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</si>
  <si>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</si>
  <si>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</si>
  <si>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</si>
  <si>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</si>
  <si>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</si>
  <si>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</si>
  <si>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</si>
  <si>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</si>
  <si>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</si>
  <si>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</si>
  <si>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</si>
  <si>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</si>
  <si>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</si>
  <si>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</si>
  <si>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</si>
  <si>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</si>
  <si>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</si>
  <si>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</si>
  <si>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</si>
  <si>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</si>
  <si>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</si>
  <si>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</si>
  <si>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</si>
  <si>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</si>
  <si>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</si>
  <si>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</si>
  <si>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</si>
  <si>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</si>
  <si>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</si>
  <si>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</si>
  <si>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</si>
  <si>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</si>
  <si>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</si>
  <si>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</si>
  <si>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</si>
  <si>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</si>
  <si>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</si>
  <si>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</si>
  <si>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</si>
  <si>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</si>
  <si>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</si>
  <si>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</si>
  <si>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</si>
  <si>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</si>
  <si>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</si>
  <si>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</si>
  <si>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</si>
  <si>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</si>
  <si>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</si>
  <si>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</si>
  <si>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</si>
  <si>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</si>
  <si>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</si>
  <si>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</si>
  <si>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</si>
  <si>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</si>
  <si>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</si>
  <si>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</si>
  <si>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</si>
  <si>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</si>
  <si>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</si>
  <si>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</si>
  <si>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</si>
  <si>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</si>
  <si>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</si>
  <si>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</si>
  <si>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</si>
  <si>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</si>
  <si>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</si>
  <si>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</si>
  <si>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</si>
  <si>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</si>
  <si>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</si>
  <si>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</si>
  <si>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</si>
  <si>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</si>
  <si>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</si>
  <si>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</si>
  <si>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</si>
  <si>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</si>
  <si>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</si>
  <si>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</si>
  <si>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</si>
  <si>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</si>
  <si>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</si>
  <si>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</si>
  <si>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</si>
  <si>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</si>
  <si>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</si>
  <si>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</si>
  <si>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</si>
  <si>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</si>
  <si>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</si>
  <si>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</si>
  <si>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</si>
  <si>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</si>
  <si>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</si>
  <si>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</si>
  <si>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</si>
  <si>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</si>
  <si>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</si>
  <si>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</si>
  <si>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</si>
  <si>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</si>
  <si>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</si>
  <si>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</si>
  <si>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</si>
  <si>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</si>
  <si>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</si>
  <si>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</si>
  <si>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</si>
  <si>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</si>
  <si>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</si>
  <si>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</si>
  <si>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</si>
  <si>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</si>
  <si>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</si>
  <si>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</si>
  <si>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</si>
  <si>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</si>
  <si>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</si>
  <si>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</si>
  <si>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</si>
  <si>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</si>
  <si>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</si>
  <si>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</si>
  <si>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</si>
  <si>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</si>
  <si>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</si>
  <si>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</si>
  <si>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</si>
  <si>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</si>
  <si>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</si>
  <si>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</si>
  <si>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</si>
  <si>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</si>
  <si>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</si>
  <si>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</si>
  <si>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</si>
  <si>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</si>
  <si>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</si>
  <si>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</si>
  <si>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</si>
  <si>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</si>
  <si>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</si>
  <si>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</si>
  <si>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</si>
  <si>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</si>
  <si>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</si>
  <si>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</si>
  <si>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</si>
  <si>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</si>
  <si>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</si>
  <si>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</si>
  <si>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</si>
  <si>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</si>
  <si>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</si>
  <si>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</si>
  <si>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</si>
  <si>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</si>
  <si>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</si>
  <si>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</si>
  <si>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</si>
  <si>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</si>
  <si>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</si>
  <si>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</si>
  <si>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</si>
  <si>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</si>
  <si>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</si>
  <si>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</si>
  <si>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</si>
  <si>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</si>
  <si>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</si>
  <si>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</si>
  <si>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</si>
  <si>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</si>
  <si>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</si>
  <si>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</si>
  <si>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</si>
  <si>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</si>
  <si>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</si>
  <si>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</si>
  <si>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</si>
  <si>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</si>
  <si>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</si>
  <si>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</si>
  <si>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</si>
  <si>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</si>
  <si>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</si>
  <si>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</si>
  <si>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</si>
  <si>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</si>
  <si>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</si>
  <si>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</si>
  <si>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</si>
  <si>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</si>
  <si>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</si>
  <si>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</si>
  <si>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</si>
  <si>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</si>
  <si>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</si>
  <si>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</si>
  <si>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</si>
  <si>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</si>
  <si>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</si>
  <si>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</si>
  <si>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</si>
  <si>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</si>
  <si>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</si>
  <si>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</si>
  <si>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</si>
  <si>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</si>
  <si>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</si>
  <si>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</si>
  <si>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</si>
  <si>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</si>
  <si>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</si>
  <si>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</si>
  <si>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</si>
  <si>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</si>
  <si>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</si>
  <si>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</si>
  <si>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</si>
  <si>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</si>
  <si>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</si>
  <si>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</si>
  <si>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</si>
  <si>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</si>
  <si>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</si>
  <si>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</si>
  <si>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</si>
  <si>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</si>
  <si>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</si>
  <si>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</si>
  <si>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</si>
  <si>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</si>
  <si>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</si>
  <si>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</si>
  <si>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</si>
  <si>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</si>
  <si>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</si>
  <si>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</si>
  <si>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</si>
  <si>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</si>
  <si>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</si>
  <si>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</si>
  <si>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</si>
  <si>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</si>
  <si>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</si>
  <si>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</si>
  <si>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</si>
  <si>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</si>
  <si>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</si>
  <si>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</si>
  <si>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</si>
  <si>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</si>
  <si>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</si>
  <si>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</si>
  <si>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</si>
  <si>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</si>
  <si>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</si>
  <si>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</si>
  <si>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</si>
  <si>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</si>
  <si>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</si>
  <si>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</si>
  <si>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</si>
  <si>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</si>
  <si>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</si>
  <si>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</si>
  <si>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</si>
  <si>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</si>
  <si>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</si>
  <si>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</si>
  <si>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</si>
  <si>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</si>
  <si>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</si>
  <si>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</si>
  <si>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</si>
  <si>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</si>
  <si>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</si>
  <si>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</si>
  <si>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</si>
  <si>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</si>
  <si>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</si>
  <si>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</si>
  <si>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</si>
  <si>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</si>
  <si>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</si>
  <si>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</si>
  <si>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</si>
  <si>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</si>
  <si>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</si>
  <si>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</si>
  <si>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</si>
  <si>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</si>
  <si>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</si>
  <si>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</si>
  <si>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</si>
  <si>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</si>
  <si>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</si>
  <si>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</si>
  <si>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</si>
  <si>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</si>
  <si>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</si>
  <si>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</si>
  <si>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</si>
  <si>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</si>
  <si>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</si>
  <si>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</si>
  <si>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</si>
  <si>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</si>
  <si>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</si>
  <si>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</si>
  <si>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</si>
  <si>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</si>
  <si>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</si>
  <si>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</si>
  <si>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</si>
  <si>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</si>
  <si>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</si>
  <si>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</si>
  <si>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</si>
  <si>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</si>
  <si>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</si>
  <si>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</si>
  <si>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</si>
  <si>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</si>
  <si>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</si>
  <si>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</si>
  <si>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</si>
  <si>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</si>
  <si>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</si>
  <si>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</si>
  <si>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</si>
  <si>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</si>
  <si>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</si>
  <si>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</si>
  <si>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</si>
  <si>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</si>
  <si>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</si>
  <si>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</si>
  <si>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</si>
  <si>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</si>
  <si>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</si>
  <si>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</si>
  <si>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</si>
  <si>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</si>
  <si>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</si>
  <si>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</si>
  <si>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</si>
  <si>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</si>
  <si>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</si>
  <si>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</si>
  <si>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</si>
  <si>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</si>
  <si>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</si>
  <si>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</si>
  <si>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</si>
  <si>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</si>
  <si>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</si>
  <si>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</si>
  <si>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</si>
  <si>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</si>
  <si>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</si>
  <si>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</si>
  <si>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</si>
  <si>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</si>
  <si>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</si>
  <si>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</si>
  <si>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</si>
  <si>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</si>
  <si>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</si>
  <si>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</si>
  <si>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</si>
  <si>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</si>
  <si>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</si>
  <si>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</si>
  <si>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</si>
  <si>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</si>
  <si>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</si>
  <si>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</si>
  <si>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</si>
  <si>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</si>
  <si>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</si>
  <si>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</si>
  <si>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</si>
  <si>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</si>
  <si>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</si>
  <si>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</si>
  <si>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</si>
  <si>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</si>
  <si>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</si>
  <si>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</si>
  <si>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</si>
  <si>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</si>
  <si>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</si>
  <si>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</si>
  <si>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</si>
  <si>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</si>
  <si>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</si>
  <si>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</si>
  <si>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</si>
  <si>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</si>
  <si>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</si>
  <si>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</si>
  <si>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</si>
  <si>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</si>
  <si>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</si>
  <si>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</si>
  <si>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</si>
  <si>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</si>
  <si>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</si>
  <si>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</si>
  <si>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</si>
  <si>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</si>
  <si>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</si>
  <si>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</si>
  <si>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</si>
  <si>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</si>
  <si>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</si>
  <si>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</si>
  <si>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</si>
  <si>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</si>
  <si>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</si>
  <si>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</si>
  <si>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</si>
  <si>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</si>
  <si>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</si>
  <si>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</si>
  <si>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</si>
  <si>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</si>
  <si>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</si>
  <si>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</si>
  <si>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</si>
  <si>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</si>
  <si>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</si>
  <si>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</si>
  <si>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</si>
  <si>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</si>
  <si>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</si>
  <si>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</si>
  <si>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</si>
  <si>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</si>
  <si>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</si>
  <si>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</si>
  <si>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</si>
  <si>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</si>
  <si>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</si>
  <si>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</si>
  <si>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</si>
  <si>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</si>
  <si>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</si>
  <si>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</si>
  <si>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</si>
  <si>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</si>
  <si>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</si>
  <si>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</si>
  <si>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</si>
  <si>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</si>
  <si>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</si>
  <si>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</si>
  <si>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</si>
  <si>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</si>
  <si>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</si>
  <si>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</si>
  <si>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</si>
  <si>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</si>
  <si>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</si>
  <si>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</si>
  <si>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</si>
  <si>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</si>
  <si>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</si>
  <si>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</si>
  <si>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</si>
  <si>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</si>
  <si>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</si>
  <si>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</si>
  <si>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</si>
  <si>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</si>
  <si>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</si>
  <si>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</si>
  <si>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</si>
  <si>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</si>
  <si>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</si>
  <si>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</si>
  <si>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</si>
  <si>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</si>
  <si>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</si>
  <si>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</si>
  <si>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</si>
  <si>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</si>
  <si>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</si>
  <si>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</si>
  <si>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</si>
  <si>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</si>
  <si>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</si>
  <si>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</si>
  <si>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</si>
  <si>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</si>
  <si>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</si>
  <si>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</si>
  <si>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</si>
  <si>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</si>
  <si>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</si>
  <si>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</si>
  <si>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</si>
  <si>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</si>
  <si>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</si>
  <si>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</si>
  <si>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</si>
  <si>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</si>
  <si>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</si>
  <si>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</si>
  <si>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</si>
  <si>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</si>
  <si>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</si>
  <si>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</si>
  <si>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</si>
  <si>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</si>
  <si>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</si>
  <si>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</si>
  <si>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</si>
  <si>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</si>
  <si>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</si>
  <si>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</si>
  <si>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</si>
  <si>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</si>
  <si>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</si>
  <si>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</si>
  <si>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</si>
  <si>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</si>
  <si>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</si>
  <si>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</si>
  <si>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</si>
  <si>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</si>
  <si>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</si>
  <si>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</si>
  <si>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</si>
  <si>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</si>
  <si>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</si>
  <si>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</si>
  <si>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</si>
  <si>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</si>
  <si>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</si>
  <si>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</si>
  <si>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</si>
  <si>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</si>
  <si>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</si>
  <si>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</si>
  <si>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</si>
  <si>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</si>
  <si>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</si>
  <si>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</si>
  <si>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</si>
  <si>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</si>
  <si>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</si>
  <si>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</si>
  <si>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</si>
  <si>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</si>
  <si>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</si>
  <si>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</si>
  <si>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</si>
  <si>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</si>
  <si>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</si>
  <si>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</si>
  <si>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</si>
  <si>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</si>
  <si>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</si>
  <si>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</si>
  <si>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</si>
  <si>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</si>
  <si>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</si>
  <si>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</si>
  <si>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</si>
  <si>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</si>
  <si>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</si>
  <si>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</si>
  <si>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</si>
  <si>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</si>
  <si>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</si>
  <si>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</si>
  <si>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</si>
  <si>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</si>
  <si>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</si>
  <si>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</si>
  <si>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</si>
  <si>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</si>
  <si>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</si>
  <si>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</si>
  <si>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</si>
  <si>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</si>
  <si>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</si>
  <si>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</si>
  <si>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</si>
  <si>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</si>
  <si>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</si>
  <si>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</si>
  <si>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</si>
  <si>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</si>
  <si>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</si>
  <si>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</si>
  <si>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</si>
  <si>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</si>
  <si>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</si>
  <si>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</si>
  <si>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</si>
  <si>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</si>
  <si>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</si>
  <si>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</si>
  <si>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</si>
  <si>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</si>
  <si>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</si>
  <si>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</si>
  <si>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</si>
  <si>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</si>
  <si>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</si>
  <si>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</si>
  <si>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</si>
  <si>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</si>
  <si>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</si>
  <si>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</si>
  <si>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</si>
  <si>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</si>
  <si>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</si>
  <si>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</si>
  <si>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</si>
  <si>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</si>
  <si>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</si>
  <si>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</si>
  <si>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</si>
  <si>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</si>
  <si>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</si>
  <si>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</si>
  <si>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</si>
  <si>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</si>
  <si>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</si>
  <si>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</si>
  <si>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</si>
  <si>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</si>
  <si>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</si>
  <si>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</si>
  <si>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</si>
  <si>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</si>
  <si>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</si>
  <si>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</si>
  <si>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</si>
  <si>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</si>
  <si>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</si>
  <si>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</si>
  <si>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</si>
  <si>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</si>
  <si>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</si>
  <si>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</si>
  <si>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</si>
  <si>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</si>
  <si>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</si>
  <si>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</si>
  <si>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</si>
  <si>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</si>
  <si>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</si>
  <si>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</si>
  <si>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</si>
  <si>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</si>
  <si>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</si>
  <si>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</si>
  <si>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</si>
  <si>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</si>
  <si>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</si>
  <si>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</si>
  <si>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</si>
  <si>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</si>
  <si>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</si>
  <si>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</si>
  <si>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</si>
  <si>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</si>
  <si>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</si>
  <si>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</si>
  <si>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</si>
  <si>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</si>
  <si>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</si>
  <si>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</si>
  <si>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</si>
  <si>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</si>
  <si>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</si>
  <si>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</si>
  <si>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</si>
  <si>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</si>
  <si>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</si>
  <si>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</si>
  <si>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</si>
  <si>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</si>
  <si>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</si>
  <si>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</si>
  <si>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</si>
  <si>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</si>
  <si>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</si>
  <si>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</si>
  <si>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</si>
  <si>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</si>
  <si>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</si>
  <si>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</si>
  <si>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</si>
  <si>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</si>
  <si>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</si>
  <si>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</si>
  <si>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</si>
  <si>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</si>
  <si>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</si>
  <si>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</si>
  <si>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</si>
  <si>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</si>
  <si>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</si>
  <si>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</si>
  <si>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</si>
  <si>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</si>
  <si>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</si>
  <si>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</si>
  <si>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</si>
  <si>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</si>
  <si>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</si>
  <si>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</si>
  <si>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</si>
  <si>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</si>
  <si>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</si>
  <si>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</si>
  <si>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</si>
  <si>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</si>
  <si>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</si>
  <si>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</si>
  <si>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</si>
  <si>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</si>
  <si>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</si>
  <si>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</si>
  <si>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</si>
  <si>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</si>
  <si>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</si>
  <si>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</si>
  <si>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</si>
  <si>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</si>
  <si>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</si>
  <si>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</si>
  <si>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</si>
  <si>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</si>
  <si>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</si>
  <si>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</si>
  <si>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</si>
  <si>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</si>
  <si>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</si>
  <si>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</si>
  <si>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</si>
  <si>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</si>
  <si>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</si>
  <si>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</si>
  <si>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</si>
  <si>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</si>
  <si>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</si>
  <si>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</si>
  <si>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</si>
  <si>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</si>
  <si>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</si>
  <si>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</si>
  <si>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</si>
  <si>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</si>
  <si>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</si>
  <si>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</si>
  <si>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</si>
  <si>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</si>
  <si>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</si>
  <si>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</si>
  <si>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</si>
  <si>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</si>
  <si>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</si>
  <si>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</si>
  <si>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</si>
  <si>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</si>
  <si>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</si>
  <si>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</si>
  <si>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</si>
  <si>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</si>
  <si>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</si>
  <si>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</si>
  <si>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</si>
  <si>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</si>
  <si>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</si>
  <si>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</si>
  <si>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</si>
  <si>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</si>
  <si>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</si>
  <si>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</si>
  <si>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</si>
  <si>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</si>
  <si>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</si>
  <si>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</si>
  <si>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</si>
  <si>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</si>
  <si>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</si>
  <si>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</si>
  <si>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</si>
  <si>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</si>
  <si>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</si>
  <si>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</si>
  <si>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</si>
  <si>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</si>
  <si>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</si>
  <si>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</si>
  <si>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</si>
  <si>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</si>
  <si>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</si>
  <si>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</si>
  <si>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</si>
  <si>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</si>
  <si>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</si>
  <si>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</si>
  <si>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</si>
  <si>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</si>
  <si>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</si>
  <si>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</si>
  <si>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</si>
  <si>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</si>
  <si>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</si>
  <si>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</si>
  <si>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</si>
  <si>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</si>
  <si>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</si>
  <si>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</si>
  <si>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</si>
  <si>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</si>
  <si>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</si>
  <si>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</si>
  <si>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</si>
  <si>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</si>
  <si>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</si>
  <si>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</si>
  <si>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</si>
  <si>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</si>
  <si>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</si>
  <si>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</si>
  <si>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</si>
  <si>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</si>
  <si>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</si>
  <si>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</si>
  <si>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</si>
  <si>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</si>
  <si>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</si>
  <si>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</si>
  <si>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</si>
  <si>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</si>
  <si>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</si>
  <si>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</si>
  <si>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</si>
  <si>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</si>
  <si>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</si>
  <si>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</si>
  <si>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</si>
  <si>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</si>
  <si>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</si>
  <si>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</si>
  <si>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</si>
  <si>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</si>
  <si>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</si>
  <si>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</si>
  <si>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</si>
  <si>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</si>
  <si>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</si>
  <si>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</si>
  <si>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</si>
  <si>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</si>
  <si>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</si>
  <si>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</si>
  <si>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</si>
  <si>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</si>
  <si>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</si>
  <si>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</si>
  <si>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</si>
  <si>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</si>
  <si>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</si>
  <si>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</si>
  <si>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</si>
  <si>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</si>
  <si>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</si>
  <si>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</si>
  <si>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</si>
  <si>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</si>
  <si>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</si>
  <si>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</si>
  <si>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</si>
  <si>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</si>
  <si>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</si>
  <si>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</si>
  <si>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</si>
  <si>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</si>
  <si>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</si>
  <si>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</si>
  <si>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</si>
  <si>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</si>
  <si>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</si>
  <si>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</si>
  <si>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</si>
  <si>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</si>
  <si>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</si>
  <si>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</si>
  <si>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</si>
  <si>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</si>
  <si>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</si>
  <si>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</si>
  <si>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</si>
  <si>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</si>
  <si>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</si>
  <si>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</si>
  <si>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</si>
  <si>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</si>
  <si>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</si>
  <si>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</si>
  <si>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</si>
  <si>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</si>
  <si>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</si>
  <si>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</si>
  <si>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</si>
  <si>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</si>
  <si>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</si>
  <si>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</si>
  <si>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</si>
  <si>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</si>
  <si>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</si>
  <si>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</si>
  <si>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</si>
  <si>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</si>
  <si>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</si>
  <si>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</si>
  <si>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</si>
  <si>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</si>
  <si>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</si>
  <si>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</si>
  <si>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</si>
  <si>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</si>
  <si>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</si>
  <si>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</si>
  <si>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</si>
  <si>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</si>
  <si>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</si>
  <si>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</si>
  <si>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</si>
  <si>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</si>
  <si>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</si>
  <si>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</si>
  <si>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</si>
  <si>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</si>
  <si>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</si>
  <si>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</si>
  <si>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</si>
  <si>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</si>
  <si>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</si>
  <si>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</si>
  <si>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</si>
  <si>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</si>
  <si>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</si>
  <si>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</si>
  <si>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</si>
  <si>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</si>
  <si>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</si>
  <si>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</si>
  <si>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</si>
  <si>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</si>
  <si>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</si>
  <si>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</si>
  <si>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</si>
  <si>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</si>
  <si>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</si>
  <si>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</si>
  <si>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</si>
  <si>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</si>
  <si>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</si>
  <si>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</si>
  <si>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</si>
  <si>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</si>
  <si>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</si>
  <si>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</si>
  <si>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</si>
  <si>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</si>
  <si>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</si>
  <si>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</si>
  <si>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</si>
  <si>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</si>
  <si>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</si>
  <si>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</si>
  <si>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</si>
  <si>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</si>
  <si>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</si>
  <si>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</si>
  <si>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</si>
  <si>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</si>
  <si>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</si>
  <si>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</si>
  <si>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</si>
  <si>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</si>
  <si>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</si>
  <si>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</si>
  <si>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</si>
  <si>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</si>
  <si>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</si>
  <si>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</si>
  <si>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</si>
  <si>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</si>
  <si>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</si>
  <si>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</si>
  <si>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</si>
  <si>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</si>
  <si>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</si>
  <si>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</si>
  <si>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</si>
  <si>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</si>
  <si>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</si>
  <si>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</si>
  <si>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</si>
  <si>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</si>
  <si>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</si>
  <si>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</si>
  <si>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</si>
  <si>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</si>
  <si>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</si>
  <si>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</si>
  <si>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</si>
  <si>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</si>
  <si>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</si>
  <si>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</si>
  <si>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</si>
  <si>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</si>
  <si>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</si>
  <si>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</si>
  <si>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</si>
  <si>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</si>
  <si>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</si>
  <si>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</si>
  <si>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</si>
  <si>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</si>
  <si>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</si>
  <si>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</si>
  <si>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</si>
  <si>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</si>
  <si>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</si>
  <si>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</si>
  <si>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</si>
  <si>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</si>
  <si>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</si>
  <si>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</si>
  <si>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</si>
  <si>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</si>
  <si>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</si>
  <si>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</si>
  <si>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</si>
  <si>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</si>
  <si>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</si>
  <si>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</si>
  <si>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</si>
  <si>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</si>
  <si>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</si>
  <si>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</si>
  <si>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</si>
  <si>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</si>
  <si>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</si>
  <si>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</si>
  <si>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</si>
  <si>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</si>
  <si>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</si>
  <si>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</si>
  <si>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</si>
  <si>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</si>
  <si>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</si>
  <si>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</si>
  <si>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</si>
  <si>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</si>
  <si>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</si>
  <si>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</si>
  <si>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</si>
  <si>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</si>
  <si>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</si>
  <si>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</si>
  <si>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</si>
  <si>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</si>
  <si>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</si>
  <si>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</si>
  <si>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</si>
  <si>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</si>
  <si>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</si>
  <si>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</si>
  <si>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</si>
  <si>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</si>
  <si>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</si>
  <si>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</si>
  <si>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</si>
  <si>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</si>
  <si>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</si>
  <si>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</si>
  <si>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</si>
  <si>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</si>
  <si>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</si>
  <si>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</si>
  <si>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</si>
  <si>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</si>
  <si>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</si>
  <si>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</si>
  <si>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</si>
  <si>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</si>
  <si>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</si>
  <si>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</si>
  <si>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</si>
  <si>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</si>
  <si>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</si>
  <si>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</si>
  <si>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</si>
  <si>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</si>
  <si>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</si>
  <si>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</si>
  <si>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</si>
  <si>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</si>
  <si>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</si>
  <si>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</si>
  <si>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</si>
  <si>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</si>
  <si>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</si>
  <si>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</si>
  <si>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</si>
  <si>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</si>
  <si>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</si>
  <si>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</si>
  <si>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</si>
  <si>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</si>
  <si>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</si>
  <si>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</si>
  <si>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</si>
  <si>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</si>
  <si>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</si>
  <si>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</si>
  <si>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</si>
  <si>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</si>
  <si>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</si>
  <si>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</si>
  <si>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</si>
  <si>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</si>
  <si>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</si>
  <si>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</si>
  <si>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</si>
  <si>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</si>
  <si>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</si>
  <si>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</si>
  <si>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</si>
  <si>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</si>
  <si>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</si>
  <si>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</si>
  <si>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</si>
  <si>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</si>
  <si>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</si>
  <si>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</si>
  <si>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</si>
  <si>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</si>
  <si>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</si>
  <si>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</si>
  <si>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</si>
  <si>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</si>
  <si>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</si>
  <si>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</si>
  <si>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</si>
  <si>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</si>
  <si>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</si>
  <si>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</si>
  <si>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</si>
  <si>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</si>
  <si>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</si>
  <si>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</si>
  <si>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</si>
  <si>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</si>
  <si>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</si>
  <si>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</si>
  <si>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</si>
  <si>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</si>
  <si>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</si>
  <si>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</si>
  <si>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</si>
  <si>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</si>
  <si>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</si>
  <si>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</si>
  <si>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</si>
  <si>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</si>
  <si>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</si>
  <si>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</si>
  <si>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</si>
  <si>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</si>
  <si>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</si>
  <si>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</si>
  <si>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</si>
  <si>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</si>
  <si>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</si>
  <si>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</si>
  <si>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</si>
  <si>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</si>
  <si>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</si>
  <si>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</si>
  <si>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</si>
  <si>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</si>
  <si>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</si>
  <si>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</si>
  <si>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</si>
  <si>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</si>
  <si>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</si>
  <si>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</si>
  <si>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</si>
  <si>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</si>
  <si>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</si>
  <si>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</si>
  <si>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</si>
  <si>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</si>
  <si>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</si>
  <si>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</si>
  <si>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</si>
  <si>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</si>
  <si>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</si>
  <si>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</si>
  <si>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</si>
  <si>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</si>
  <si>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</si>
  <si>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</si>
  <si>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</si>
  <si>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</si>
  <si>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</si>
  <si>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</si>
  <si>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</si>
  <si>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</si>
  <si>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</si>
  <si>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</si>
  <si>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</si>
  <si>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</si>
  <si>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</si>
  <si>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</si>
  <si>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</si>
  <si>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</si>
  <si>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</si>
  <si>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</si>
  <si>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</si>
  <si>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</si>
  <si>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</si>
  <si>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</si>
  <si>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</si>
  <si>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</si>
  <si>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</si>
  <si>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</si>
  <si>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</si>
  <si>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</si>
  <si>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</si>
  <si>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</si>
  <si>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</si>
  <si>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</si>
  <si>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</si>
  <si>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</si>
  <si>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</si>
  <si>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</si>
  <si>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</si>
  <si>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</si>
  <si>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</si>
  <si>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</si>
  <si>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</si>
  <si>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</si>
  <si>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</si>
  <si>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</si>
  <si>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</si>
  <si>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</si>
  <si>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</si>
  <si>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</si>
  <si>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</si>
  <si>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</si>
  <si>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</si>
  <si>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</si>
  <si>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</si>
  <si>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</si>
  <si>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</si>
  <si>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</si>
  <si>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</si>
  <si>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</si>
  <si>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</si>
  <si>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</si>
  <si>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</si>
  <si>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</si>
  <si>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</si>
  <si>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</si>
  <si>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</si>
  <si>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</si>
  <si>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</si>
  <si>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</si>
  <si>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</si>
  <si>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</si>
  <si>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</si>
  <si>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</si>
  <si>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</si>
  <si>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</si>
  <si>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</si>
  <si>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</si>
  <si>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</si>
  <si>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</si>
  <si>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</si>
  <si>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</si>
  <si>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</si>
  <si>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</si>
  <si>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</si>
  <si>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</si>
  <si>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</si>
  <si>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</si>
  <si>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</si>
  <si>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</si>
  <si>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</si>
  <si>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</si>
  <si>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</si>
  <si>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</si>
  <si>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</si>
  <si>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</si>
  <si>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</si>
  <si>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</si>
  <si>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</si>
  <si>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</si>
  <si>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</si>
  <si>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</si>
  <si>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</si>
  <si>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</si>
  <si>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</si>
  <si>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</si>
  <si>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</si>
  <si>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</si>
  <si>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</si>
  <si>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</si>
  <si>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</si>
  <si>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</si>
  <si>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</si>
  <si>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</si>
  <si>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</si>
  <si>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</si>
  <si>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</si>
  <si>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</si>
  <si>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</si>
  <si>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</si>
  <si>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</si>
  <si>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</si>
  <si>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</si>
  <si>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</si>
  <si>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</si>
  <si>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</si>
  <si>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</si>
  <si>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</si>
  <si>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</si>
  <si>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</si>
  <si>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</si>
  <si>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</si>
  <si>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</si>
  <si>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</si>
  <si>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</si>
  <si>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</si>
  <si>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</si>
  <si>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</si>
  <si>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</si>
  <si>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</si>
  <si>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</si>
  <si>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</si>
  <si>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</si>
  <si>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</si>
  <si>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</si>
  <si>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</si>
  <si>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</si>
  <si>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</si>
  <si>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</si>
  <si>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</si>
  <si>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</si>
  <si>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</si>
  <si>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</si>
  <si>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</si>
  <si>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</si>
  <si>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</si>
  <si>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</si>
  <si>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</si>
  <si>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</si>
  <si>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</si>
  <si>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</si>
  <si>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</si>
  <si>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</si>
  <si>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</si>
  <si>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</si>
  <si>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</si>
  <si>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</si>
  <si>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</si>
  <si>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</si>
  <si>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</si>
  <si>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</si>
  <si>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</si>
  <si>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</si>
  <si>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</si>
  <si>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</si>
  <si>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</si>
  <si>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</si>
  <si>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</si>
  <si>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</si>
  <si>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</si>
  <si>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</si>
  <si>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</si>
  <si>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</si>
  <si>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</si>
  <si>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</si>
  <si>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</si>
  <si>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</si>
  <si>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</si>
  <si>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</si>
  <si>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</si>
  <si>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</si>
  <si>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</si>
  <si>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</si>
  <si>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</si>
  <si>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</si>
  <si>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</si>
  <si>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</si>
  <si>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</si>
  <si>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</si>
  <si>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</si>
  <si>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</si>
  <si>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</si>
  <si>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</si>
  <si>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</si>
  <si>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</si>
  <si>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</si>
  <si>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</si>
  <si>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</si>
  <si>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</si>
  <si>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</si>
  <si>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</si>
  <si>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</si>
  <si>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</si>
  <si>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</si>
  <si>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</si>
  <si>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</si>
  <si>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</si>
  <si>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</si>
  <si>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</si>
  <si>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</si>
  <si>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</si>
  <si>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</si>
  <si>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</si>
  <si>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</si>
  <si>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</si>
  <si>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</si>
  <si>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</si>
  <si>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</si>
  <si>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</si>
  <si>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</si>
  <si>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</si>
  <si>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</si>
  <si>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</si>
  <si>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</si>
  <si>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</si>
  <si>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</si>
  <si>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</si>
  <si>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</si>
  <si>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</si>
  <si>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</si>
  <si>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</si>
  <si>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</si>
  <si>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</si>
  <si>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</si>
  <si>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</si>
  <si>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</si>
  <si>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</si>
  <si>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</si>
  <si>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</si>
  <si>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</si>
  <si>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</si>
  <si>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</si>
  <si>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</si>
  <si>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</si>
  <si>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</si>
  <si>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</si>
  <si>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</si>
  <si>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</si>
  <si>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</si>
  <si>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</si>
  <si>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</si>
  <si>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</si>
  <si>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</si>
  <si>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</si>
  <si>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</si>
  <si>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</si>
  <si>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</si>
  <si>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</si>
  <si>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</si>
  <si>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</si>
  <si>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</si>
  <si>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</si>
  <si>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</si>
  <si>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</si>
  <si>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</si>
  <si>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</si>
  <si>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</si>
  <si>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</si>
  <si>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</si>
  <si>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</si>
  <si>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</si>
  <si>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</si>
  <si>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</si>
  <si>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</si>
  <si>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</si>
  <si>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</si>
  <si>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</si>
  <si>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</si>
  <si>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</si>
  <si>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</si>
  <si>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</si>
  <si>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</si>
  <si>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</si>
  <si>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</si>
  <si>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</si>
  <si>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</si>
  <si>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</si>
  <si>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</si>
  <si>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</si>
  <si>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</si>
  <si>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</si>
  <si>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</si>
  <si>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</si>
  <si>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</si>
  <si>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</si>
  <si>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</si>
  <si>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</si>
  <si>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</si>
  <si>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</si>
  <si>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</si>
  <si>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</si>
  <si>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</si>
  <si>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</si>
  <si>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</si>
  <si>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</si>
  <si>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</si>
  <si>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</si>
  <si>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</si>
  <si>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</si>
  <si>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</si>
  <si>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</si>
  <si>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</si>
  <si>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</si>
  <si>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</si>
  <si>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</si>
  <si>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</si>
  <si>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</si>
  <si>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</si>
  <si>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</si>
  <si>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</si>
  <si>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</si>
  <si>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</si>
  <si>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</si>
  <si>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</si>
  <si>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</si>
  <si>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</si>
  <si>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</si>
  <si>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</si>
  <si>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</si>
  <si>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</si>
  <si>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</si>
  <si>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</si>
  <si>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</si>
  <si>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</si>
  <si>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</si>
  <si>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</si>
  <si>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</si>
  <si>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</si>
  <si>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</si>
  <si>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</si>
  <si>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</si>
  <si>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</si>
  <si>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</si>
  <si>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</si>
  <si>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</si>
  <si>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</si>
  <si>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</si>
  <si>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</si>
  <si>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</si>
  <si>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</si>
  <si>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</si>
  <si>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</si>
  <si>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</si>
  <si>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</si>
  <si>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</si>
  <si>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</si>
  <si>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</si>
  <si>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</si>
  <si>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</si>
  <si>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</si>
  <si>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</si>
  <si>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</si>
  <si>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</si>
  <si>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</si>
  <si>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</si>
  <si>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</si>
  <si>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</si>
  <si>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</si>
  <si>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</si>
  <si>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</si>
  <si>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</si>
  <si>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</si>
  <si>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</si>
  <si>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</si>
  <si>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</si>
  <si>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</si>
  <si>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</si>
  <si>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</si>
  <si>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</si>
  <si>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</si>
  <si>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</si>
  <si>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</si>
  <si>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</si>
  <si>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</si>
  <si>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</si>
  <si>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</si>
  <si>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</si>
  <si>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</si>
  <si>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</si>
  <si>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</si>
  <si>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</si>
  <si>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</si>
  <si>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</si>
  <si>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</si>
  <si>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</si>
  <si>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</si>
  <si>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</si>
  <si>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</si>
  <si>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</si>
  <si>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</si>
  <si>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</si>
  <si>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</si>
  <si>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</si>
  <si>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</si>
  <si>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</si>
  <si>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</si>
  <si>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</si>
  <si>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</si>
  <si>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</si>
  <si>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</si>
  <si>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</si>
  <si>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</si>
  <si>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</si>
  <si>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</si>
  <si>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</si>
  <si>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</si>
  <si>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</si>
  <si>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</si>
  <si>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</si>
  <si>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</si>
  <si>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</si>
  <si>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</si>
  <si>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</si>
  <si>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</si>
  <si>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</si>
  <si>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</si>
  <si>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</si>
  <si>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</si>
  <si>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</si>
  <si>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</si>
  <si>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</si>
  <si>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</si>
  <si>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</si>
  <si>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</si>
  <si>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</si>
  <si>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</si>
  <si>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</si>
  <si>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</si>
  <si>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</si>
  <si>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</si>
  <si>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</si>
  <si>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</si>
  <si>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</si>
  <si>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</si>
  <si>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</si>
  <si>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</si>
  <si>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</si>
  <si>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</si>
  <si>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</si>
  <si>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</si>
  <si>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</si>
  <si>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</si>
  <si>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</si>
  <si>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</si>
  <si>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</si>
  <si>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</si>
  <si>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</si>
  <si>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</si>
  <si>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</si>
  <si>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</si>
  <si>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</si>
  <si>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</si>
  <si>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</si>
  <si>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</si>
  <si>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</si>
  <si>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</si>
  <si>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</si>
  <si>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</si>
  <si>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</si>
  <si>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</si>
  <si>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</si>
  <si>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</si>
  <si>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</si>
  <si>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</si>
  <si>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</si>
  <si>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</si>
  <si>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</si>
  <si>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</si>
  <si>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</si>
  <si>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</si>
  <si>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</si>
  <si>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</si>
  <si>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</si>
  <si>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</si>
  <si>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</si>
  <si>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</si>
  <si>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</si>
  <si>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</si>
  <si>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</si>
  <si>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</si>
  <si>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</si>
  <si>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</si>
  <si>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</si>
  <si>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</si>
  <si>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</si>
  <si>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</si>
  <si>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</si>
  <si>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</si>
  <si>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</si>
  <si>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</si>
  <si>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</si>
  <si>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</si>
  <si>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</si>
  <si>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</si>
  <si>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</si>
  <si>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</si>
  <si>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</si>
  <si>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</si>
  <si>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</si>
  <si>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</si>
  <si>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</si>
  <si>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</si>
  <si>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</si>
  <si>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</si>
  <si>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</si>
  <si>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</si>
  <si>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</si>
  <si>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</si>
  <si>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</si>
  <si>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</si>
  <si>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</si>
  <si>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</si>
  <si>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</si>
  <si>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</si>
  <si>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</si>
  <si>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</si>
  <si>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</si>
  <si>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</si>
  <si>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</si>
  <si>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</si>
  <si>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</si>
  <si>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</si>
  <si>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</si>
  <si>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</si>
  <si>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</si>
  <si>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</si>
  <si>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</si>
  <si>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</si>
  <si>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</si>
  <si>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</si>
  <si>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</si>
  <si>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</si>
  <si>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</si>
  <si>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</si>
  <si>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</si>
  <si>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</si>
  <si>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</si>
  <si>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</si>
  <si>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</si>
  <si>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</si>
  <si>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</si>
  <si>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</si>
  <si>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</si>
  <si>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</si>
  <si>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</si>
  <si>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</si>
  <si>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</si>
  <si>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</si>
  <si>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</si>
  <si>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</si>
  <si>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</si>
  <si>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</si>
  <si>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</si>
  <si>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</si>
  <si>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</si>
  <si>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</si>
  <si>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</si>
  <si>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</si>
  <si>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</si>
  <si>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</si>
  <si>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</si>
  <si>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</si>
  <si>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</si>
  <si>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</si>
  <si>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</si>
  <si>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</si>
  <si>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</si>
  <si>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</si>
  <si>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</si>
  <si>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</si>
  <si>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</si>
  <si>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</si>
  <si>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</si>
  <si>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</si>
  <si>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</si>
  <si>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</si>
  <si>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</si>
  <si>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</si>
  <si>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</si>
  <si>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</si>
  <si>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</si>
  <si>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</si>
  <si>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</si>
  <si>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</si>
  <si>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</si>
  <si>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</si>
  <si>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</si>
  <si>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</si>
  <si>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</si>
  <si>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</si>
  <si>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</si>
  <si>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</si>
  <si>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</si>
  <si>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</si>
  <si>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</si>
  <si>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</si>
  <si>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</si>
  <si>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</si>
  <si>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</si>
  <si>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</si>
  <si>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</si>
  <si>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</si>
  <si>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</si>
  <si>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</si>
  <si>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</si>
  <si>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</si>
  <si>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</si>
  <si>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</si>
  <si>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</si>
  <si>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</si>
  <si>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</si>
  <si>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</si>
  <si>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</si>
  <si>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</si>
  <si>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</si>
  <si>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</si>
  <si>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</si>
  <si>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</si>
  <si>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</si>
  <si>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</si>
  <si>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</si>
  <si>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</si>
  <si>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</si>
  <si>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</si>
  <si>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</si>
  <si>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</si>
  <si>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</si>
  <si>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</si>
  <si>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</si>
  <si>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</si>
  <si>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</si>
  <si>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</si>
  <si>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</si>
  <si>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</si>
  <si>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</si>
  <si>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</si>
  <si>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</si>
  <si>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</si>
  <si>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</si>
  <si>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</si>
  <si>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</si>
  <si>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</si>
  <si>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</si>
  <si>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</si>
  <si>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</si>
  <si>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</si>
  <si>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</si>
  <si>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</si>
  <si>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</si>
  <si>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</si>
  <si>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</si>
  <si>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</si>
  <si>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</si>
  <si>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</si>
  <si>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</si>
  <si>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</si>
  <si>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</si>
  <si>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</si>
  <si>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</si>
  <si>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</si>
  <si>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</si>
  <si>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</si>
  <si>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</si>
  <si>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</si>
  <si>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</si>
  <si>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</si>
  <si>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</si>
  <si>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</si>
  <si>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</si>
  <si>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</si>
  <si>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</si>
  <si>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</si>
  <si>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</si>
  <si>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</si>
  <si>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</si>
  <si>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</si>
  <si>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</si>
  <si>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</si>
  <si>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</si>
  <si>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</si>
  <si>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</si>
  <si>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</si>
  <si>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</si>
  <si>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</si>
  <si>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</si>
  <si>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</si>
  <si>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</si>
  <si>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</si>
  <si>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</si>
  <si>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</si>
  <si>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</si>
  <si>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</si>
  <si>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</si>
  <si>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</si>
  <si>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</si>
  <si>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</si>
  <si>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</si>
  <si>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</si>
  <si>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</si>
  <si>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</si>
  <si>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</si>
  <si>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</si>
  <si>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</si>
  <si>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</si>
  <si>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</si>
  <si>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</si>
  <si>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</si>
  <si>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</si>
  <si>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</si>
  <si>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</si>
  <si>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</si>
  <si>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</si>
  <si>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</si>
  <si>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</si>
  <si>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</si>
  <si>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</si>
  <si>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</si>
  <si>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</si>
  <si>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</si>
  <si>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</si>
  <si>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</si>
  <si>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</si>
  <si>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</si>
  <si>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</si>
  <si>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</si>
  <si>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</si>
  <si>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</si>
  <si>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</si>
  <si>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</si>
  <si>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</si>
  <si>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</si>
  <si>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</si>
  <si>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</si>
  <si>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</si>
  <si>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</si>
  <si>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</si>
  <si>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</si>
  <si>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</si>
  <si>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</si>
  <si>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</si>
  <si>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</si>
  <si>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</si>
  <si>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</si>
  <si>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</si>
  <si>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</si>
  <si>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</si>
  <si>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</si>
  <si>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</si>
  <si>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</si>
  <si>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</si>
  <si>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</si>
  <si>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</si>
  <si>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</si>
  <si>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</si>
  <si>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</si>
  <si>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</si>
  <si>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</si>
  <si>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</si>
  <si>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</si>
  <si>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</si>
  <si>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</si>
  <si>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</si>
  <si>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</si>
  <si>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</si>
  <si>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</si>
  <si>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</si>
  <si>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</si>
  <si>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</si>
  <si>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</si>
  <si>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</si>
  <si>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</si>
  <si>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</si>
  <si>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</si>
  <si>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</si>
  <si>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</si>
  <si>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</si>
  <si>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</si>
  <si>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</si>
  <si>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</si>
  <si>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</si>
  <si>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</si>
  <si>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</si>
  <si>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</si>
  <si>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</si>
  <si>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</si>
  <si>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</si>
  <si>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</si>
  <si>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</si>
  <si>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</si>
  <si>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</si>
  <si>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</si>
  <si>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</si>
  <si>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</si>
  <si>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</si>
  <si>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</si>
  <si>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</si>
  <si>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</si>
  <si>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</si>
  <si>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</si>
  <si>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</si>
  <si>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</si>
  <si>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</si>
  <si>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</si>
  <si>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</si>
  <si>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</si>
  <si>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</si>
  <si>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</si>
  <si>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</si>
  <si>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</si>
  <si>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</si>
  <si>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</si>
  <si>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</si>
  <si>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</si>
  <si>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</si>
  <si>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</si>
  <si>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</si>
  <si>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</si>
  <si>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</si>
  <si>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</si>
  <si>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</si>
  <si>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</si>
  <si>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</si>
  <si>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</si>
  <si>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</si>
  <si>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</si>
  <si>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</si>
  <si>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</si>
  <si>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</si>
  <si>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</si>
  <si>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</si>
  <si>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</si>
  <si>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</si>
  <si>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</si>
  <si>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</si>
  <si>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</si>
  <si>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</si>
  <si>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</si>
  <si>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</si>
  <si>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</si>
  <si>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</si>
  <si>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</si>
  <si>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</si>
  <si>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</si>
  <si>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</si>
  <si>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</si>
  <si>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</si>
  <si>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</si>
  <si>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</si>
  <si>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</si>
  <si>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</si>
  <si>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</si>
  <si>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</si>
  <si>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</si>
  <si>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</si>
  <si>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</si>
  <si>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</si>
  <si>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</si>
  <si>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</si>
  <si>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</si>
  <si>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</si>
  <si>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</si>
  <si>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</si>
  <si>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</si>
  <si>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</si>
  <si>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</si>
  <si>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</si>
  <si>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</si>
  <si>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</si>
  <si>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</si>
  <si>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</si>
  <si>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</si>
  <si>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</si>
  <si>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</si>
  <si>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</si>
  <si>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</si>
  <si>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</si>
  <si>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</si>
  <si>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</si>
  <si>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</si>
  <si>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</si>
  <si>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</si>
  <si>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</si>
  <si>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</si>
  <si>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</si>
  <si>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</si>
  <si>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</si>
  <si>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</si>
  <si>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</si>
  <si>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</si>
  <si>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</si>
  <si>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</si>
  <si>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</si>
  <si>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</si>
  <si>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</si>
  <si>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</si>
  <si>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</si>
  <si>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</si>
  <si>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</si>
  <si>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</si>
  <si>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</si>
  <si>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</si>
  <si>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</si>
  <si>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</si>
  <si>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</si>
  <si>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</si>
  <si>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</si>
  <si>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</si>
  <si>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</si>
  <si>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</si>
  <si>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</si>
  <si>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</si>
  <si>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</si>
  <si>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</si>
  <si>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</si>
  <si>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</si>
  <si>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</si>
  <si>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</si>
  <si>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</si>
  <si>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</si>
  <si>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</si>
  <si>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</si>
  <si>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</si>
  <si>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</si>
  <si>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</si>
  <si>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</si>
  <si>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</si>
  <si>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</si>
  <si>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</si>
  <si>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</si>
  <si>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</si>
  <si>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</si>
  <si>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</si>
  <si>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</si>
  <si>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</si>
  <si>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</si>
  <si>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</si>
  <si>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</si>
  <si>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</si>
  <si>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</si>
  <si>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</si>
  <si>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</si>
  <si>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</si>
  <si>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</si>
  <si>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</si>
  <si>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</si>
  <si>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</si>
  <si>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</si>
  <si>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</si>
  <si>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</si>
  <si>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</si>
  <si>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</si>
  <si>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</si>
  <si>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</si>
  <si>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</si>
  <si>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</si>
  <si>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</si>
  <si>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</si>
  <si>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</si>
  <si>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</si>
  <si>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</si>
  <si>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</si>
  <si>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</si>
  <si>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</si>
  <si>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</si>
  <si>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</si>
  <si>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</si>
  <si>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</si>
  <si>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</si>
  <si>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</si>
  <si>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</si>
  <si>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</si>
  <si>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</si>
  <si>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</si>
  <si>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</si>
  <si>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</si>
  <si>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</si>
  <si>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</si>
  <si>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</si>
  <si>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</si>
  <si>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</si>
  <si>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</si>
  <si>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</si>
  <si>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</si>
  <si>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</si>
  <si>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</si>
  <si>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</si>
  <si>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</si>
  <si>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</si>
  <si>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</si>
  <si>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</si>
  <si>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</si>
  <si>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</si>
  <si>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</si>
  <si>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</si>
  <si>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</si>
  <si>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</si>
  <si>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</si>
  <si>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</si>
  <si>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</si>
  <si>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</si>
  <si>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</si>
  <si>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</si>
  <si>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</si>
  <si>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</si>
  <si>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</si>
  <si>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</si>
  <si>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</si>
  <si>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</si>
  <si>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</si>
  <si>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</si>
  <si>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</si>
  <si>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</si>
  <si>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</si>
  <si>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</si>
  <si>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</si>
  <si>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</si>
  <si>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</si>
  <si>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</si>
  <si>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</si>
  <si>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</si>
  <si>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</si>
  <si>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</si>
  <si>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</si>
  <si>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</si>
  <si>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</si>
  <si>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</si>
  <si>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</si>
  <si>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</si>
  <si>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</si>
  <si>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</si>
  <si>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</si>
  <si>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</si>
  <si>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</si>
  <si>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</si>
  <si>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</si>
  <si>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</si>
  <si>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</si>
  <si>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</si>
  <si>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</si>
  <si>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</si>
  <si>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</si>
  <si>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</si>
  <si>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</si>
  <si>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</si>
  <si>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</si>
  <si>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</si>
  <si>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</si>
  <si>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</si>
  <si>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</si>
  <si>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</si>
  <si>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</si>
  <si>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</si>
  <si>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</si>
  <si>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</si>
  <si>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</si>
  <si>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</si>
  <si>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</si>
  <si>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</si>
  <si>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</si>
  <si>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</si>
  <si>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</si>
  <si>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</si>
  <si>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</si>
  <si>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</si>
  <si>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</si>
  <si>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</si>
  <si>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</si>
  <si>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</si>
  <si>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</si>
  <si>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</si>
  <si>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</si>
  <si>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</si>
  <si>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</si>
  <si>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</si>
  <si>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</si>
  <si>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</si>
  <si>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</si>
  <si>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</si>
  <si>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</si>
  <si>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</si>
  <si>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</si>
  <si>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</si>
  <si>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</si>
  <si>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</si>
  <si>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</si>
  <si>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</si>
  <si>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</si>
  <si>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</si>
  <si>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</si>
  <si>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</si>
  <si>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</si>
  <si>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</si>
  <si>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</si>
  <si>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</si>
  <si>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</si>
  <si>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</si>
  <si>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</si>
  <si>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</si>
  <si>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</si>
  <si>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</si>
  <si>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</si>
  <si>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</si>
  <si>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</si>
  <si>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</si>
  <si>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</si>
  <si>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</si>
  <si>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</si>
  <si>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</si>
  <si>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</si>
  <si>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</si>
  <si>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</si>
  <si>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</si>
  <si>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</si>
  <si>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</si>
  <si>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</si>
  <si>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</si>
  <si>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</si>
  <si>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</si>
  <si>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</si>
  <si>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</si>
  <si>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</si>
  <si>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</si>
  <si>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</si>
  <si>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</si>
  <si>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</si>
  <si>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</si>
  <si>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</si>
  <si>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</si>
  <si>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</si>
  <si>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</si>
  <si>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</si>
  <si>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</si>
  <si>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</si>
  <si>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</si>
  <si>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</si>
  <si>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</si>
  <si>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</si>
  <si>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</si>
  <si>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</si>
  <si>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</si>
  <si>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</si>
  <si>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</si>
  <si>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</si>
  <si>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</si>
  <si>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</si>
  <si>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</si>
  <si>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</si>
  <si>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</si>
  <si>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</si>
  <si>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</si>
  <si>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</si>
  <si>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</si>
  <si>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</si>
  <si>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</si>
  <si>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</si>
  <si>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</si>
  <si>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</si>
  <si>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</si>
  <si>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</si>
  <si>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</si>
  <si>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</si>
  <si>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</si>
  <si>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</si>
  <si>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</si>
  <si>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</si>
  <si>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</si>
  <si>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</si>
  <si>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</si>
  <si>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</si>
  <si>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</si>
  <si>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</si>
  <si>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</si>
  <si>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</si>
  <si>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</si>
  <si>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</si>
  <si>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</si>
  <si>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</si>
  <si>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</si>
  <si>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</si>
  <si>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</si>
  <si>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</si>
  <si>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</si>
  <si>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</si>
  <si>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</si>
  <si>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</si>
  <si>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</si>
  <si>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</si>
  <si>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</si>
  <si>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</si>
  <si>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</si>
  <si>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</si>
  <si>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</si>
  <si>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</si>
  <si>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</si>
  <si>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</si>
  <si>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</si>
  <si>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</si>
  <si>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</si>
  <si>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</si>
  <si>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</si>
  <si>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</si>
  <si>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</si>
  <si>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</si>
  <si>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</si>
  <si>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</si>
  <si>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</si>
  <si>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</si>
  <si>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</si>
  <si>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</si>
  <si>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</si>
  <si>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</si>
  <si>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</si>
  <si>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</si>
  <si>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</si>
  <si>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</si>
  <si>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</si>
  <si>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</si>
  <si>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</si>
  <si>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</si>
  <si>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</si>
  <si>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</si>
  <si>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</si>
  <si>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</si>
  <si>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</si>
  <si>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</si>
  <si>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</si>
  <si>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</si>
  <si>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</si>
  <si>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</si>
  <si>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</si>
  <si>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</si>
  <si>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</si>
  <si>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</si>
  <si>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</si>
  <si>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</si>
  <si>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</si>
  <si>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</si>
  <si>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</si>
  <si>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</si>
  <si>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</si>
  <si>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</si>
  <si>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</si>
  <si>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</si>
  <si>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</si>
  <si>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</si>
  <si>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</si>
  <si>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</si>
  <si>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</si>
  <si>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</si>
  <si>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</si>
  <si>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</si>
  <si>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</si>
  <si>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</si>
  <si>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</si>
  <si>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</si>
  <si>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</si>
  <si>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</si>
  <si>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</si>
  <si>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</si>
  <si>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</si>
  <si>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</si>
  <si>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</si>
  <si>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</si>
  <si>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</si>
  <si>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</si>
  <si>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</si>
  <si>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</si>
  <si>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</si>
  <si>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</si>
  <si>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</si>
  <si>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</si>
  <si>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</si>
  <si>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</si>
  <si>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</si>
  <si>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</si>
  <si>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</si>
  <si>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</si>
  <si>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</si>
  <si>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</si>
  <si>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</si>
  <si>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</si>
  <si>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</si>
  <si>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</si>
  <si>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</si>
  <si>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</si>
  <si>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</si>
  <si>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</si>
  <si>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</si>
  <si>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</si>
  <si>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</si>
  <si>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</si>
  <si>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</si>
  <si>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</si>
  <si>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</si>
  <si>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</si>
  <si>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</si>
  <si>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</si>
  <si>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</si>
  <si>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</si>
  <si>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</si>
  <si>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</si>
  <si>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</si>
  <si>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</si>
  <si>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</si>
  <si>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</si>
  <si>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</si>
  <si>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</si>
  <si>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</si>
  <si>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</si>
  <si>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</si>
  <si>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</si>
  <si>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</si>
  <si>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</si>
  <si>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</si>
  <si>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</si>
  <si>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</si>
  <si>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</si>
  <si>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</si>
  <si>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</si>
  <si>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</si>
  <si>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</si>
  <si>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</si>
  <si>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</si>
  <si>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</si>
  <si>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</si>
  <si>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</si>
  <si>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</si>
  <si>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</si>
  <si>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</si>
  <si>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</si>
  <si>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</si>
  <si>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</si>
  <si>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</si>
  <si>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</si>
  <si>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</si>
  <si>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</si>
  <si>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</si>
  <si>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</si>
  <si>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</si>
  <si>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</si>
  <si>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</si>
  <si>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</si>
  <si>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</si>
  <si>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</si>
  <si>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</si>
  <si>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</si>
  <si>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</si>
  <si>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</si>
  <si>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</si>
  <si>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</si>
  <si>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</si>
  <si>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</si>
  <si>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</si>
  <si>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</si>
  <si>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</si>
  <si>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</si>
  <si>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</si>
  <si>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</si>
  <si>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</si>
  <si>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</si>
  <si>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</si>
  <si>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</si>
  <si>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</si>
  <si>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</si>
  <si>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</si>
  <si>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</si>
  <si>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</si>
  <si>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</si>
  <si>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</si>
  <si>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</si>
  <si>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</si>
  <si>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</si>
  <si>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</si>
  <si>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</si>
  <si>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</si>
  <si>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</si>
  <si>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</si>
  <si>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</si>
  <si>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</si>
  <si>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</si>
  <si>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</si>
  <si>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</si>
  <si>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</si>
  <si>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</si>
  <si>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</si>
  <si>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</si>
  <si>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</si>
  <si>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</si>
  <si>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</si>
  <si>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</si>
  <si>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</si>
  <si>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</si>
  <si>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</si>
  <si>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</si>
  <si>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</si>
  <si>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</si>
  <si>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</si>
  <si>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</si>
  <si>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</si>
  <si>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</si>
  <si>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</si>
  <si>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</si>
  <si>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</si>
  <si>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</si>
  <si>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</si>
  <si>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</si>
  <si>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</si>
  <si>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</si>
  <si>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</si>
  <si>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</si>
  <si>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</si>
  <si>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</si>
  <si>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</si>
  <si>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</si>
  <si>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</si>
  <si>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</si>
  <si>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</si>
  <si>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</si>
  <si>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</si>
  <si>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</si>
  <si>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</si>
  <si>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</si>
  <si>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</si>
  <si>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</si>
  <si>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</si>
  <si>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</si>
  <si>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</si>
  <si>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</si>
  <si>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</si>
  <si>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</si>
  <si>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</si>
  <si>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</si>
  <si>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</si>
  <si>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</si>
  <si>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</si>
  <si>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</si>
  <si>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</si>
  <si>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</si>
  <si>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</si>
  <si>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</si>
  <si>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</si>
  <si>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</si>
  <si>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</si>
  <si>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</si>
  <si>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</si>
  <si>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</si>
  <si>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</si>
  <si>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</si>
  <si>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</si>
  <si>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</si>
  <si>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</si>
  <si>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</si>
  <si>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</si>
  <si>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</si>
  <si>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</si>
  <si>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</si>
  <si>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</si>
  <si>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</si>
  <si>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</si>
  <si>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</si>
  <si>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</si>
  <si>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</si>
  <si>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</si>
  <si>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</si>
  <si>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</si>
  <si>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</si>
  <si>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</si>
  <si>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</si>
  <si>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</si>
  <si>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</si>
  <si>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</si>
  <si>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</si>
  <si>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</si>
  <si>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</si>
  <si>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</si>
  <si>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</si>
  <si>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</si>
  <si>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</si>
  <si>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</si>
  <si>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</si>
  <si>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</si>
  <si>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</si>
  <si>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</si>
  <si>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</si>
  <si>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</si>
  <si>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</si>
  <si>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</si>
  <si>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</si>
  <si>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</si>
  <si>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</si>
  <si>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</si>
  <si>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</si>
  <si>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</si>
  <si>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</si>
  <si>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</si>
  <si>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</si>
  <si>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</si>
  <si>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</si>
  <si>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</si>
  <si>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</si>
  <si>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</si>
  <si>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</si>
  <si>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</si>
  <si>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</si>
  <si>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</si>
  <si>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</si>
  <si>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</si>
  <si>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</si>
  <si>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</si>
  <si>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</si>
  <si>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</si>
  <si>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</si>
  <si>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</si>
  <si>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</si>
  <si>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</si>
  <si>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</si>
  <si>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</si>
  <si>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</si>
  <si>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</si>
  <si>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</si>
  <si>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</si>
  <si>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</si>
  <si>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</si>
  <si>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</si>
  <si>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</si>
  <si>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</si>
  <si>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</si>
  <si>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</si>
  <si>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</si>
  <si>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</si>
  <si>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</si>
  <si>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</si>
  <si>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</si>
  <si>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</si>
  <si>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</si>
  <si>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</si>
  <si>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</si>
  <si>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</si>
  <si>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</si>
  <si>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</si>
  <si>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</si>
  <si>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</si>
  <si>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</si>
  <si>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</si>
  <si>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</si>
  <si>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</si>
  <si>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</si>
  <si>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</si>
  <si>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</si>
  <si>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</si>
  <si>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</si>
  <si>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</si>
  <si>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</si>
  <si>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</si>
  <si>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</si>
  <si>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</si>
  <si>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</si>
  <si>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</si>
  <si>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</si>
  <si>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</si>
  <si>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</si>
  <si>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</si>
  <si>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</si>
  <si>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</si>
  <si>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</si>
  <si>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</si>
  <si>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</si>
  <si>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</si>
  <si>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</si>
  <si>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</si>
  <si>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</si>
  <si>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</si>
  <si>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</si>
  <si>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</si>
  <si>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</si>
  <si>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</si>
  <si>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</si>
  <si>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</si>
  <si>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</si>
  <si>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</si>
  <si>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</si>
  <si>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</si>
  <si>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</si>
  <si>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</si>
  <si>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</si>
  <si>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</si>
  <si>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</si>
  <si>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</si>
  <si>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</si>
  <si>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</si>
  <si>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</si>
  <si>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</si>
  <si>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</si>
  <si>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</si>
  <si>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</si>
  <si>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</si>
  <si>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</si>
  <si>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</si>
  <si>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</si>
  <si>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</si>
  <si>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</si>
  <si>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</si>
  <si>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</si>
  <si>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</si>
  <si>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</si>
  <si>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</si>
  <si>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</si>
  <si>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</si>
  <si>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</si>
  <si>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</si>
  <si>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</si>
  <si>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</si>
  <si>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</si>
  <si>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</si>
  <si>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</si>
  <si>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</si>
  <si>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</si>
  <si>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</si>
  <si>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</si>
  <si>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</si>
  <si>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</si>
  <si>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</si>
  <si>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</si>
  <si>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</si>
  <si>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</si>
  <si>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</si>
  <si>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</si>
  <si>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</si>
  <si>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</si>
  <si>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</si>
  <si>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</si>
  <si>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</si>
  <si>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</si>
  <si>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</si>
  <si>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</si>
  <si>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</si>
  <si>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</si>
  <si>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</si>
  <si>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</si>
  <si>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</si>
  <si>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</si>
  <si>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</si>
  <si>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</si>
  <si>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</si>
  <si>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</si>
  <si>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</si>
  <si>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</si>
  <si>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</si>
  <si>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</si>
  <si>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</si>
  <si>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</si>
  <si>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</si>
  <si>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</si>
  <si>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</si>
  <si>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</si>
  <si>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</si>
  <si>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</si>
  <si>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</si>
  <si>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</si>
  <si>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</si>
  <si>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</si>
  <si>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</si>
  <si>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</si>
  <si>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</si>
  <si>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</si>
  <si>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</si>
  <si>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</si>
  <si>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</si>
  <si>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</si>
  <si>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</si>
  <si>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</si>
  <si>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</si>
  <si>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</si>
  <si>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</si>
  <si>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</si>
  <si>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</si>
  <si>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</si>
  <si>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</si>
  <si>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</si>
  <si>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</si>
  <si>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</si>
  <si>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</si>
  <si>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</si>
  <si>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</si>
  <si>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</si>
  <si>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</si>
  <si>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</si>
  <si>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</si>
  <si>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</si>
  <si>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</si>
  <si>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</si>
  <si>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</si>
  <si>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</si>
  <si>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</si>
  <si>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</si>
  <si>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</si>
  <si>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</si>
  <si>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</si>
  <si>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</si>
  <si>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</si>
  <si>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</si>
  <si>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</si>
  <si>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</si>
  <si>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</si>
  <si>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</si>
  <si>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</si>
  <si>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</si>
  <si>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</si>
  <si>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</si>
  <si>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</si>
  <si>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</si>
  <si>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</si>
  <si>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</si>
  <si>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</si>
  <si>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</si>
  <si>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</si>
  <si>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</si>
  <si>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</si>
  <si>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</si>
  <si>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</si>
  <si>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</si>
  <si>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</si>
  <si>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</si>
  <si>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</si>
  <si>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</si>
  <si>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</si>
  <si>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</si>
  <si>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</si>
  <si>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</si>
  <si>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</si>
  <si>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</si>
  <si>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</si>
  <si>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</si>
  <si>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</si>
  <si>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</si>
  <si>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</si>
  <si>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</si>
  <si>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</si>
  <si>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</si>
  <si>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</si>
  <si>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</si>
  <si>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</si>
  <si>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</si>
  <si>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</si>
  <si>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</si>
  <si>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</si>
  <si>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</si>
  <si>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</si>
  <si>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</si>
  <si>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</si>
  <si>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</si>
  <si>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</si>
  <si>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</si>
  <si>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</si>
  <si>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</si>
  <si>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</si>
  <si>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</si>
  <si>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</si>
  <si>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</si>
  <si>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</si>
  <si>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</si>
  <si>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</si>
  <si>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</si>
  <si>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</si>
  <si>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</si>
  <si>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</si>
  <si>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</si>
  <si>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</si>
  <si>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</si>
  <si>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</si>
  <si>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</si>
  <si>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</si>
  <si>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</si>
  <si>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</si>
  <si>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</si>
  <si>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</si>
  <si>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</si>
  <si>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</si>
  <si>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</si>
  <si>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</si>
  <si>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</si>
  <si>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</si>
  <si>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</si>
  <si>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</si>
  <si>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</si>
  <si>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</si>
  <si>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</si>
  <si>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</si>
  <si>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</si>
  <si>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</si>
  <si>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</si>
  <si>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</si>
  <si>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</si>
  <si>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</si>
  <si>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</si>
  <si>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</si>
  <si>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</si>
  <si>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</si>
  <si>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</si>
  <si>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</si>
  <si>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</si>
  <si>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</si>
  <si>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</si>
  <si>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</si>
  <si>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</si>
  <si>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</si>
  <si>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</si>
  <si>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</si>
  <si>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</si>
  <si>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</si>
  <si>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</si>
  <si>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</si>
  <si>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</si>
  <si>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</si>
  <si>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</si>
  <si>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</si>
  <si>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</si>
  <si>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</si>
  <si>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</si>
  <si>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</si>
  <si>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</si>
  <si>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</si>
  <si>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</si>
  <si>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</si>
  <si>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</si>
  <si>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</si>
  <si>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</si>
  <si>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</si>
  <si>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</si>
  <si>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</si>
  <si>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</si>
  <si>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</si>
  <si>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</si>
  <si>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</si>
  <si>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</si>
  <si>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</si>
  <si>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</si>
  <si>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</si>
  <si>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</si>
  <si>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</si>
  <si>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</si>
  <si>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</si>
  <si>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</si>
  <si>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</si>
  <si>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</si>
  <si>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</si>
  <si>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</si>
  <si>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</si>
  <si>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</si>
  <si>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</si>
  <si>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</si>
  <si>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</si>
  <si>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</si>
  <si>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</si>
  <si>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</si>
  <si>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</si>
  <si>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</si>
  <si>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</si>
  <si>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</si>
  <si>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</si>
  <si>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</si>
  <si>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</si>
  <si>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</si>
  <si>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</si>
  <si>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</si>
  <si>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</si>
  <si>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</si>
  <si>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</si>
  <si>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</si>
  <si>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</si>
  <si>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</si>
  <si>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</si>
  <si>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</si>
  <si>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</si>
  <si>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</si>
  <si>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</si>
  <si>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</si>
  <si>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</si>
  <si>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</si>
  <si>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</si>
  <si>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</si>
  <si>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</si>
  <si>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</si>
  <si>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</si>
  <si>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</si>
  <si>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</si>
  <si>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</si>
  <si>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</si>
  <si>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</si>
  <si>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</si>
  <si>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</si>
  <si>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</si>
  <si>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</si>
  <si>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</si>
  <si>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</si>
  <si>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</si>
  <si>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</si>
  <si>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</si>
  <si>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</si>
  <si>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</si>
  <si>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</si>
  <si>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</si>
  <si>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</si>
  <si>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</si>
  <si>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</si>
  <si>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</si>
  <si>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</si>
  <si>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</si>
  <si>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</si>
  <si>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</si>
  <si>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</si>
  <si>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</si>
  <si>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</si>
  <si>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</si>
  <si>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</si>
  <si>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</si>
  <si>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</si>
  <si>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</si>
  <si>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</si>
  <si>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</si>
  <si>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</si>
  <si>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</si>
  <si>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</si>
  <si>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</si>
  <si>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</si>
  <si>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</si>
  <si>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</si>
  <si>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</si>
  <si>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</si>
  <si>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</si>
  <si>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</si>
  <si>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</si>
  <si>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</si>
  <si>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</si>
  <si>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</si>
  <si>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</si>
  <si>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</si>
  <si>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</si>
  <si>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</si>
  <si>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</si>
  <si>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</si>
  <si>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</si>
  <si>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</si>
  <si>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</si>
  <si>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</si>
  <si>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</si>
  <si>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</si>
  <si>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</si>
  <si>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</si>
  <si>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</si>
  <si>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</si>
  <si>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</si>
  <si>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</si>
  <si>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</si>
  <si>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</si>
  <si>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</si>
  <si>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</si>
  <si>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</si>
  <si>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</si>
  <si>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</si>
  <si>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</si>
  <si>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</si>
  <si>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</si>
  <si>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</si>
  <si>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</si>
  <si>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</si>
  <si>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</si>
  <si>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</si>
  <si>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</si>
  <si>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</si>
  <si>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</si>
  <si>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</si>
  <si>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</si>
  <si>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</si>
  <si>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</si>
  <si>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</si>
  <si>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</si>
  <si>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</si>
  <si>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</si>
  <si>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</si>
  <si>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</si>
  <si>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</si>
  <si>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</si>
  <si>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</si>
  <si>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</si>
  <si>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</si>
  <si>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</si>
  <si>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</si>
  <si>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</si>
  <si>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</si>
  <si>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</si>
  <si>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</si>
  <si>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</si>
  <si>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</si>
  <si>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</si>
  <si>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</si>
  <si>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</si>
  <si>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</si>
  <si>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</si>
  <si>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</si>
  <si>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</si>
  <si>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</si>
  <si>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</si>
  <si>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</si>
  <si>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</si>
  <si>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</si>
  <si>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</si>
  <si>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</si>
  <si>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</si>
  <si>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</si>
  <si>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</si>
  <si>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</si>
  <si>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</si>
  <si>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</si>
  <si>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</si>
  <si>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</si>
  <si>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</si>
  <si>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</si>
  <si>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</si>
  <si>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</si>
  <si>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</si>
  <si>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</si>
  <si>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</si>
  <si>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</si>
  <si>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</si>
  <si>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</si>
  <si>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</si>
  <si>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</si>
  <si>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</si>
  <si>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</si>
  <si>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</si>
  <si>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</si>
  <si>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</si>
  <si>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</si>
  <si>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</si>
  <si>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</si>
  <si>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</si>
  <si>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</si>
  <si>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</si>
  <si>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</si>
  <si>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</si>
  <si>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</si>
  <si>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</si>
  <si>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</si>
  <si>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</si>
  <si>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</si>
  <si>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</si>
  <si>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</si>
  <si>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</si>
  <si>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</si>
  <si>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</si>
  <si>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</si>
  <si>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</si>
  <si>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</si>
  <si>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</si>
  <si>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</si>
  <si>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</si>
  <si>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</si>
  <si>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</si>
  <si>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</si>
  <si>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</si>
  <si>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</si>
  <si>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</si>
  <si>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</si>
  <si>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</si>
  <si>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</si>
  <si>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</si>
  <si>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</si>
  <si>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</si>
  <si>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</si>
  <si>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</si>
  <si>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</si>
  <si>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</si>
  <si>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</si>
  <si>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</si>
  <si>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</si>
  <si>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</si>
  <si>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</si>
  <si>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</si>
  <si>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</si>
  <si>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</si>
  <si>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</si>
  <si>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</si>
  <si>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</si>
  <si>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</si>
  <si>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</si>
  <si>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</si>
  <si>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</si>
  <si>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</si>
  <si>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</si>
  <si>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</si>
  <si>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</si>
  <si>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</si>
  <si>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</si>
  <si>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</si>
  <si>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</si>
  <si>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</si>
  <si>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</si>
  <si>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</si>
  <si>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</si>
  <si>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</si>
  <si>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</si>
  <si>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</si>
  <si>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</si>
  <si>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</si>
  <si>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</si>
  <si>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</si>
  <si>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</si>
  <si>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</si>
  <si>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</si>
  <si>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</si>
  <si>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</si>
  <si>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</si>
  <si>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</si>
  <si>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</si>
  <si>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</si>
  <si>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</si>
  <si>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</si>
  <si>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</si>
  <si>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</si>
  <si>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</si>
  <si>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</si>
  <si>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</si>
  <si>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</si>
  <si>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</si>
  <si>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</si>
  <si>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</si>
  <si>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</si>
  <si>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</si>
  <si>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</si>
  <si>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</si>
  <si>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</si>
  <si>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</si>
  <si>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</si>
  <si>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</si>
  <si>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</si>
  <si>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</si>
  <si>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</si>
  <si>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</si>
  <si>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</si>
  <si>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</si>
  <si>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</si>
  <si>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</si>
  <si>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</si>
  <si>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</si>
  <si>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</si>
  <si>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</si>
  <si>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</si>
  <si>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</si>
  <si>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</si>
  <si>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</si>
  <si>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</si>
  <si>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</si>
  <si>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</si>
  <si>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</si>
  <si>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</si>
  <si>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</si>
  <si>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</si>
  <si>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</si>
  <si>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</si>
  <si>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</si>
  <si>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</si>
  <si>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</si>
  <si>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</si>
  <si>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</si>
  <si>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</si>
  <si>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</si>
  <si>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</si>
  <si>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</si>
  <si>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</si>
  <si>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</si>
  <si>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</si>
  <si>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</si>
  <si>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</si>
  <si>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</si>
  <si>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</si>
  <si>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</si>
  <si>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</si>
  <si>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</si>
  <si>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</si>
  <si>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</si>
  <si>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</si>
  <si>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</si>
  <si>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</si>
  <si>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</si>
  <si>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</si>
  <si>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</si>
  <si>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</si>
  <si>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</si>
  <si>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</si>
  <si>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</si>
  <si>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</si>
  <si>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</si>
  <si>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</si>
  <si>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</si>
  <si>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</si>
  <si>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</si>
  <si>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</si>
  <si>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</si>
  <si>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</si>
  <si>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</si>
  <si>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</si>
  <si>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</si>
  <si>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</si>
  <si>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</si>
  <si>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</si>
  <si>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</si>
  <si>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</si>
  <si>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</si>
  <si>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</si>
  <si>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</si>
  <si>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</si>
  <si>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</si>
  <si>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</si>
  <si>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</si>
  <si>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</si>
  <si>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</si>
  <si>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</si>
  <si>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</si>
  <si>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</si>
  <si>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</si>
  <si>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</si>
  <si>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</si>
  <si>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</si>
  <si>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</si>
  <si>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</si>
  <si>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</si>
  <si>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</si>
  <si>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</si>
  <si>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</si>
  <si>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</si>
  <si>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</si>
  <si>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</si>
  <si>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</si>
  <si>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</si>
  <si>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</si>
  <si>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</si>
  <si>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</si>
  <si>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</si>
  <si>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</si>
  <si>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</si>
  <si>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</si>
  <si>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</si>
  <si>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</si>
  <si>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</si>
  <si>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</si>
  <si>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</si>
  <si>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</si>
  <si>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</si>
  <si>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</si>
  <si>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</si>
  <si>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</si>
  <si>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</si>
  <si>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</si>
  <si>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</si>
  <si>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</si>
  <si>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</si>
  <si>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</si>
  <si>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</si>
  <si>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</si>
  <si>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</si>
  <si>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</si>
  <si>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</si>
  <si>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</si>
  <si>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</si>
  <si>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</si>
  <si>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</si>
  <si>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</si>
  <si>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</si>
  <si>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</si>
  <si>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</si>
  <si>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</si>
  <si>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</si>
  <si>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</si>
  <si>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</si>
  <si>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</si>
  <si>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</si>
  <si>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</si>
  <si>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</si>
  <si>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</si>
  <si>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</si>
  <si>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</si>
  <si>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</si>
  <si>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</si>
  <si>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</si>
  <si>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</si>
  <si>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</si>
  <si>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</si>
  <si>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</si>
  <si>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</si>
  <si>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</si>
  <si>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</si>
  <si>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</si>
  <si>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</si>
  <si>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</si>
  <si>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</si>
  <si>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</si>
  <si>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</si>
  <si>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</si>
  <si>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</si>
  <si>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</si>
  <si>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</si>
  <si>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</si>
  <si>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</si>
  <si>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</si>
  <si>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</si>
  <si>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</si>
  <si>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</si>
  <si>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</si>
  <si>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</si>
  <si>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</si>
  <si>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</si>
  <si>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</si>
  <si>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</si>
  <si>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</si>
  <si>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</si>
  <si>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</si>
  <si>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</si>
  <si>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</si>
  <si>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</si>
  <si>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</si>
  <si>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</si>
  <si>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</si>
  <si>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</si>
  <si>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</si>
  <si>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</si>
  <si>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</si>
  <si>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</si>
  <si>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</si>
  <si>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</si>
  <si>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</si>
  <si>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</si>
  <si>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</si>
  <si>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</si>
  <si>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</si>
  <si>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</si>
  <si>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</si>
  <si>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</si>
  <si>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</si>
  <si>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</si>
  <si>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</si>
  <si>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</si>
  <si>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</si>
  <si>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</si>
  <si>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</si>
  <si>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</si>
  <si>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</si>
  <si>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</si>
  <si>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</si>
  <si>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</si>
  <si>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</si>
  <si>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</si>
  <si>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</si>
  <si>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</si>
  <si>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</si>
  <si>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</si>
  <si>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</si>
  <si>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</si>
  <si>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</si>
  <si>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</si>
  <si>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</si>
  <si>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</si>
  <si>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</si>
  <si>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</si>
  <si>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</si>
  <si>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</si>
  <si>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</si>
  <si>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</si>
  <si>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</si>
  <si>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</si>
  <si>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</si>
  <si>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</si>
  <si>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</si>
  <si>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</si>
  <si>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</si>
  <si>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</si>
  <si>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</si>
  <si>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</si>
  <si>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</si>
  <si>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</si>
  <si>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</si>
  <si>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</si>
  <si>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</si>
  <si>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</si>
  <si>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</si>
  <si>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</si>
  <si>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</si>
  <si>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</si>
  <si>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</si>
  <si>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</si>
  <si>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</si>
  <si>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</si>
  <si>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</si>
  <si>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</si>
  <si>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</si>
  <si>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</si>
  <si>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</si>
  <si>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</si>
  <si>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</si>
  <si>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</si>
  <si>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</si>
  <si>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</si>
  <si>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</si>
  <si>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</si>
  <si>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</si>
  <si>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</si>
  <si>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</si>
  <si>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</si>
  <si>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</si>
  <si>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</si>
  <si>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</si>
  <si>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</si>
  <si>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</si>
  <si>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</si>
  <si>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</si>
  <si>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</si>
  <si>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</si>
  <si>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</si>
  <si>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</si>
  <si>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</si>
  <si>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</si>
  <si>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</si>
  <si>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</si>
  <si>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</si>
  <si>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</si>
  <si>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</si>
  <si>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</si>
  <si>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</si>
  <si>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</si>
  <si>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</si>
  <si>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</si>
  <si>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</si>
  <si>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</si>
  <si>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</si>
  <si>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</si>
  <si>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</si>
  <si>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</si>
  <si>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</si>
  <si>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</si>
  <si>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</si>
  <si>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</si>
  <si>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</si>
  <si>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</si>
  <si>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</si>
  <si>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</si>
  <si>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</si>
  <si>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</si>
  <si>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</si>
  <si>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</si>
  <si>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</si>
  <si>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</si>
  <si>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</si>
  <si>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</si>
  <si>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</si>
  <si>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</si>
  <si>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</si>
  <si>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</si>
  <si>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</si>
  <si>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</si>
  <si>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</si>
  <si>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</si>
  <si>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</si>
  <si>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</si>
  <si>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</si>
  <si>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</si>
  <si>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</si>
  <si>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</si>
  <si>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</si>
  <si>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</si>
  <si>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</si>
  <si>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</si>
  <si>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</si>
  <si>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</si>
  <si>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</si>
  <si>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</si>
  <si>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</si>
  <si>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</si>
  <si>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</si>
  <si>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</si>
  <si>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</si>
  <si>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</si>
  <si>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</si>
  <si>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</si>
  <si>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</si>
  <si>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</si>
  <si>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</si>
  <si>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</si>
  <si>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</si>
  <si>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</si>
  <si>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</si>
  <si>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</si>
  <si>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</si>
  <si>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</si>
  <si>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</si>
  <si>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</si>
  <si>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</si>
  <si>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</si>
  <si>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</si>
  <si>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</si>
  <si>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</si>
  <si>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</si>
  <si>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</si>
  <si>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</si>
  <si>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</si>
  <si>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</si>
  <si>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</si>
  <si>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</si>
  <si>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</si>
  <si>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</si>
  <si>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</si>
  <si>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</si>
  <si>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</si>
  <si>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</si>
  <si>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</si>
  <si>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</si>
  <si>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</si>
  <si>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</si>
  <si>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</si>
  <si>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</si>
  <si>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</si>
  <si>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</si>
  <si>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</si>
  <si>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</si>
  <si>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</si>
  <si>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</si>
  <si>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</si>
  <si>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</si>
  <si>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</si>
  <si>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</si>
  <si>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</si>
  <si>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</si>
  <si>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</si>
  <si>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</si>
  <si>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</si>
  <si>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</si>
  <si>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</si>
  <si>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</si>
  <si>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</si>
  <si>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</si>
  <si>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</si>
  <si>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</si>
  <si>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</si>
  <si>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</si>
  <si>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</si>
  <si>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</si>
  <si>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</si>
  <si>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</si>
  <si>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</si>
  <si>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</si>
  <si>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</si>
  <si>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</si>
  <si>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</si>
  <si>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</si>
  <si>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</si>
  <si>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</si>
  <si>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</si>
  <si>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</si>
  <si>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</si>
  <si>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</si>
  <si>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</si>
  <si>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</si>
  <si>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</si>
  <si>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</si>
  <si>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</si>
  <si>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</si>
  <si>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</si>
  <si>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</si>
  <si>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</si>
  <si>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</si>
  <si>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</si>
  <si>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</si>
  <si>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</si>
  <si>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</si>
  <si>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</si>
  <si>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</si>
  <si>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</si>
  <si>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</si>
  <si>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</si>
  <si>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</si>
  <si>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</si>
  <si>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</si>
  <si>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</si>
  <si>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</si>
  <si>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</si>
  <si>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</si>
  <si>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</si>
  <si>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</si>
  <si>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</si>
  <si>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</si>
  <si>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</si>
  <si>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</si>
  <si>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</si>
  <si>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</si>
  <si>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</si>
  <si>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</si>
  <si>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</si>
  <si>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</si>
  <si>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</si>
  <si>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</si>
  <si>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</si>
  <si>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</si>
  <si>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</si>
  <si>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</si>
  <si>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</si>
  <si>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</si>
  <si>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</si>
  <si>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</si>
  <si>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</si>
  <si>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</si>
  <si>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</si>
  <si>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</si>
  <si>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</si>
  <si>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</si>
  <si>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</si>
  <si>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</si>
  <si>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</si>
  <si>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</si>
  <si>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</si>
  <si>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</si>
  <si>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</si>
  <si>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</si>
  <si>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</si>
  <si>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</si>
  <si>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</si>
  <si>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</si>
  <si>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</si>
  <si>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</si>
  <si>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</si>
  <si>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</si>
  <si>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</si>
  <si>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</si>
  <si>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</si>
  <si>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</si>
  <si>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</si>
  <si>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</si>
  <si>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</si>
  <si>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</si>
  <si>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</si>
  <si>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</si>
  <si>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</si>
  <si>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</si>
  <si>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</si>
  <si>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</si>
  <si>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</si>
  <si>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</si>
  <si>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</si>
  <si>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</si>
  <si>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</si>
  <si>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</si>
  <si>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</si>
  <si>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</si>
  <si>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</si>
  <si>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</si>
  <si>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</si>
  <si>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</si>
  <si>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</si>
  <si>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</si>
  <si>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</si>
  <si>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</si>
  <si>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</si>
  <si>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</si>
  <si>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</si>
  <si>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</si>
  <si>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</si>
  <si>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</si>
  <si>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</si>
  <si>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</si>
  <si>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</si>
  <si>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</si>
  <si>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</si>
  <si>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</si>
  <si>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</si>
  <si>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</si>
  <si>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</si>
  <si>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</si>
  <si>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</si>
  <si>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</si>
  <si>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</si>
  <si>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</si>
  <si>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</si>
  <si>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</si>
  <si>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</si>
  <si>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</si>
  <si>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</si>
  <si>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</si>
  <si>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</si>
  <si>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</si>
  <si>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</si>
  <si>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</si>
  <si>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</si>
  <si>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</si>
  <si>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</si>
  <si>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</si>
  <si>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</si>
  <si>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</si>
  <si>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</si>
  <si>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</si>
  <si>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</si>
  <si>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</si>
  <si>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</si>
  <si>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</si>
  <si>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</si>
  <si>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</si>
  <si>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</si>
  <si>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</si>
  <si>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</si>
  <si>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</si>
  <si>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</si>
  <si>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</si>
  <si>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</si>
  <si>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</si>
  <si>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</si>
  <si>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</si>
  <si>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</si>
  <si>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</si>
  <si>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</si>
  <si>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</si>
  <si>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</si>
  <si>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</si>
  <si>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</si>
  <si>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</si>
  <si>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</si>
  <si>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</si>
  <si>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</si>
  <si>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</si>
  <si>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</si>
  <si>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</si>
  <si>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</si>
  <si>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</si>
  <si>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</si>
  <si>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</si>
  <si>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</si>
  <si>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</si>
  <si>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</si>
  <si>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</si>
  <si>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</si>
  <si>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</si>
  <si>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</si>
  <si>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</si>
  <si>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</si>
  <si>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</si>
  <si>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</si>
  <si>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</si>
  <si>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</si>
  <si>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</si>
  <si>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</si>
  <si>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</si>
  <si>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</si>
  <si>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</si>
  <si>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</si>
  <si>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</si>
  <si>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</si>
  <si>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</si>
  <si>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</si>
  <si>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</si>
  <si>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</si>
  <si>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</si>
  <si>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</si>
  <si>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</si>
  <si>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</si>
  <si>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</si>
  <si>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</si>
  <si>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</si>
  <si>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</si>
  <si>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</si>
  <si>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</si>
  <si>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</si>
  <si>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</si>
  <si>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</si>
  <si>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</si>
  <si>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</si>
  <si>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</si>
  <si>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</si>
  <si>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</si>
  <si>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</si>
  <si>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</si>
  <si>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</si>
  <si>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</si>
  <si>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</si>
  <si>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</si>
  <si>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</si>
  <si>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</si>
  <si>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</si>
  <si>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</si>
  <si>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</si>
  <si>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</si>
  <si>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</si>
  <si>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</si>
  <si>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</si>
  <si>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</si>
  <si>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</si>
  <si>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</si>
  <si>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</si>
  <si>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</si>
  <si>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</si>
  <si>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</si>
  <si>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</si>
  <si>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</si>
  <si>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</si>
  <si>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</si>
  <si>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</si>
  <si>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</si>
  <si>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</si>
  <si>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</si>
  <si>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</si>
  <si>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</si>
  <si>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</si>
  <si>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</si>
  <si>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</si>
  <si>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</si>
  <si>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</si>
  <si>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</si>
  <si>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</si>
  <si>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</si>
  <si>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</si>
  <si>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</si>
  <si>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</si>
  <si>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</si>
  <si>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</si>
  <si>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</si>
  <si>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</si>
  <si>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</si>
  <si>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</si>
  <si>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</si>
  <si>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</si>
  <si>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</si>
  <si>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</si>
  <si>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</si>
  <si>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</si>
  <si>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</si>
  <si>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</si>
  <si>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</si>
  <si>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</si>
  <si>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</si>
  <si>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</si>
  <si>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</si>
  <si>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</si>
  <si>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</si>
  <si>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</si>
  <si>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</si>
  <si>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</si>
  <si>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</si>
  <si>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</si>
  <si>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</si>
  <si>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</si>
  <si>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</si>
  <si>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</si>
  <si>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</si>
  <si>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</si>
  <si>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</si>
  <si>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</si>
  <si>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</si>
  <si>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</si>
  <si>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</si>
  <si>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</si>
  <si>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</si>
  <si>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</si>
  <si>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</si>
  <si>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</si>
  <si>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</si>
  <si>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</si>
  <si>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</si>
  <si>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</si>
  <si>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</si>
  <si>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</si>
  <si>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</si>
  <si>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</si>
  <si>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</si>
  <si>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</si>
  <si>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</si>
  <si>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</si>
  <si>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</si>
  <si>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</si>
  <si>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</si>
  <si>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</si>
  <si>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</si>
  <si>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</si>
  <si>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</si>
  <si>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</si>
  <si>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</si>
  <si>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</si>
  <si>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</si>
  <si>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</si>
  <si>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</si>
  <si>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</si>
  <si>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</si>
  <si>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</si>
  <si>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</si>
  <si>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</si>
  <si>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</si>
  <si>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</si>
  <si>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</si>
  <si>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</si>
  <si>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</si>
  <si>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</si>
  <si>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</si>
  <si>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</si>
  <si>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</si>
  <si>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</si>
  <si>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</si>
  <si>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</si>
  <si>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</si>
  <si>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</si>
  <si>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</si>
  <si>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</si>
  <si>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</si>
  <si>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</si>
  <si>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</si>
  <si>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</si>
  <si>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</si>
  <si>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</si>
  <si>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</si>
  <si>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</si>
  <si>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</si>
  <si>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</si>
  <si>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</si>
  <si>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</si>
  <si>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</si>
  <si>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</si>
  <si>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</si>
  <si>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</si>
  <si>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</si>
  <si>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</si>
  <si>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</si>
  <si>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</si>
  <si>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</si>
  <si>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</si>
  <si>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</si>
  <si>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</si>
  <si>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</si>
  <si>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</si>
  <si>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</si>
  <si>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</si>
  <si>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</si>
  <si>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</si>
  <si>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</si>
  <si>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</si>
  <si>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</si>
  <si>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</si>
  <si>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</si>
  <si>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</si>
  <si>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</si>
  <si>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</si>
  <si>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</si>
  <si>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</si>
  <si>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</si>
  <si>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</si>
  <si>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</si>
  <si>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</si>
  <si>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</si>
  <si>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</si>
  <si>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</si>
  <si>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</si>
  <si>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</si>
  <si>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</si>
  <si>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</si>
  <si>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</si>
  <si>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</si>
  <si>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</si>
  <si>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</si>
  <si>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</si>
  <si>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</si>
  <si>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</si>
  <si>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</si>
  <si>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</si>
  <si>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</si>
  <si>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</si>
  <si>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</si>
  <si>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</si>
  <si>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</si>
  <si>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</si>
  <si>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</si>
  <si>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</si>
  <si>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</si>
  <si>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</si>
  <si>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</si>
  <si>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</si>
  <si>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</si>
  <si>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</si>
  <si>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</si>
  <si>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</si>
  <si>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</si>
  <si>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</si>
  <si>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</si>
  <si>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</si>
  <si>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</si>
  <si>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</si>
  <si>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</si>
  <si>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</si>
  <si>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</si>
  <si>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</si>
  <si>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</si>
  <si>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</si>
  <si>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</si>
  <si>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</si>
  <si>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</si>
  <si>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</si>
  <si>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</si>
  <si>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</si>
  <si>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</si>
  <si>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</si>
  <si>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</si>
  <si>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</si>
  <si>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</si>
  <si>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</si>
  <si>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</si>
  <si>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</si>
  <si>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</si>
  <si>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</si>
  <si>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</si>
  <si>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</si>
  <si>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</si>
  <si>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</si>
  <si>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</si>
  <si>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</si>
  <si>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</si>
  <si>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</si>
  <si>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</si>
  <si>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</si>
  <si>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</si>
  <si>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</si>
  <si>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</si>
  <si>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</si>
  <si>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</si>
  <si>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</si>
  <si>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</si>
  <si>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</si>
  <si>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</si>
  <si>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</si>
  <si>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</si>
  <si>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</si>
  <si>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</si>
  <si>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</si>
  <si>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</si>
  <si>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</si>
  <si>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</si>
  <si>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</si>
  <si>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</si>
  <si>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</si>
  <si>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</si>
  <si>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</si>
  <si>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</si>
  <si>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</si>
  <si>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</si>
  <si>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</si>
  <si>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</si>
  <si>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</si>
  <si>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</si>
  <si>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</si>
  <si>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</si>
  <si>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</si>
  <si>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</si>
  <si>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</si>
  <si>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</si>
  <si>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</si>
  <si>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</si>
  <si>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</si>
  <si>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</si>
  <si>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</si>
  <si>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</si>
  <si>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</si>
  <si>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</si>
  <si>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</si>
  <si>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</si>
  <si>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</si>
  <si>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</si>
  <si>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</si>
  <si>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</si>
  <si>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</si>
  <si>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</si>
  <si>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</si>
  <si>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</si>
  <si>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</si>
  <si>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</si>
  <si>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</si>
  <si>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</si>
  <si>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</si>
  <si>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</si>
  <si>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</si>
  <si>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</si>
  <si>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</si>
  <si>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</si>
  <si>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</si>
  <si>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</si>
  <si>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</si>
  <si>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</si>
  <si>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</si>
  <si>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</si>
  <si>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</si>
  <si>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</si>
  <si>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</si>
  <si>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</si>
  <si>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</si>
  <si>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</si>
  <si>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</si>
  <si>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</si>
  <si>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</si>
  <si>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</si>
  <si>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</si>
  <si>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</si>
  <si>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</si>
  <si>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</si>
  <si>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</si>
  <si>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</si>
  <si>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</si>
  <si>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</si>
  <si>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</si>
  <si>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</si>
  <si>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</si>
  <si>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</si>
  <si>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</si>
  <si>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</si>
  <si>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</si>
  <si>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</si>
  <si>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</si>
  <si>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</si>
  <si>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</si>
  <si>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</si>
  <si>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</si>
  <si>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</si>
  <si>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</si>
  <si>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</si>
  <si>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</si>
  <si>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</si>
  <si>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</si>
  <si>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</si>
  <si>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</si>
  <si>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</si>
  <si>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</si>
  <si>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</si>
  <si>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</si>
  <si>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</si>
  <si>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</si>
  <si>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</si>
  <si>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</si>
  <si>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</si>
  <si>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</si>
  <si>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</si>
  <si>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</si>
  <si>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</si>
  <si>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</si>
  <si>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</si>
  <si>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</si>
  <si>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</si>
  <si>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</si>
  <si>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</si>
  <si>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</si>
  <si>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</si>
  <si>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</si>
  <si>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</si>
  <si>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</si>
  <si>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</si>
  <si>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</si>
  <si>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</si>
  <si>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</si>
  <si>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</si>
  <si>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</si>
  <si>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</si>
  <si>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</si>
  <si>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</si>
  <si>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</si>
  <si>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</si>
  <si>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</si>
  <si>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</si>
  <si>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</si>
  <si>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</si>
  <si>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</si>
  <si>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</si>
  <si>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</si>
  <si>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</si>
  <si>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</si>
  <si>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</si>
  <si>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</si>
  <si>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</si>
  <si>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</si>
  <si>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</si>
  <si>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</si>
  <si>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</si>
  <si>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</si>
  <si>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</si>
  <si>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</si>
  <si>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</si>
  <si>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</si>
  <si>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</si>
  <si>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</si>
  <si>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</si>
  <si>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</si>
  <si>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</si>
  <si>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</si>
  <si>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</si>
  <si>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</si>
  <si>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</si>
  <si>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</si>
  <si>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</si>
  <si>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</si>
  <si>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</si>
  <si>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</si>
  <si>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</si>
  <si>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</si>
  <si>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</si>
  <si>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</si>
  <si>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</si>
  <si>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</si>
  <si>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</si>
  <si>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</si>
  <si>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</si>
  <si>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</si>
  <si>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</si>
  <si>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</si>
  <si>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</si>
  <si>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</si>
  <si>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</si>
  <si>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</si>
  <si>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</si>
  <si>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</si>
  <si>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</si>
  <si>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</si>
  <si>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</si>
  <si>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</si>
  <si>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</si>
  <si>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</si>
  <si>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</si>
  <si>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</si>
  <si>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</si>
  <si>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</si>
  <si>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</si>
  <si>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</si>
  <si>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</si>
  <si>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</si>
  <si>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</si>
  <si>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</si>
  <si>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</si>
  <si>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</si>
  <si>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</si>
  <si>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</si>
  <si>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</si>
  <si>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</si>
  <si>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</si>
  <si>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</si>
  <si>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</si>
  <si>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</si>
  <si>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</si>
  <si>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</si>
  <si>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</si>
  <si>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</si>
  <si>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</si>
  <si>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</si>
  <si>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</si>
  <si>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</si>
  <si>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</si>
  <si>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</si>
  <si>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</si>
  <si>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</si>
  <si>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</si>
  <si>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</si>
  <si>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</si>
  <si>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</si>
  <si>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</si>
  <si>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</si>
  <si>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</si>
  <si>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</si>
  <si>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</si>
  <si>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</si>
  <si>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</si>
  <si>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</si>
  <si>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</si>
  <si>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</si>
  <si>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</si>
  <si>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</si>
  <si>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</si>
  <si>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</si>
  <si>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</si>
  <si>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</si>
  <si>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</si>
  <si>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</si>
  <si>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</si>
  <si>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</si>
  <si>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</si>
  <si>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</si>
  <si>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</si>
  <si>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</si>
  <si>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</si>
  <si>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</si>
  <si>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</si>
  <si>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</si>
  <si>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</si>
  <si>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</si>
  <si>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</si>
  <si>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</si>
  <si>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</si>
  <si>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</si>
  <si>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</si>
  <si>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</si>
  <si>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</si>
  <si>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</si>
  <si>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</si>
  <si>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</si>
  <si>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</si>
  <si>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</si>
  <si>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</si>
  <si>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</si>
  <si>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</si>
  <si>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</si>
  <si>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</si>
  <si>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</si>
  <si>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</si>
  <si>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</si>
  <si>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</si>
  <si>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</si>
  <si>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</si>
  <si>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</si>
  <si>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</si>
  <si>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</si>
  <si>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</si>
  <si>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</si>
  <si>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</si>
  <si>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</si>
  <si>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</si>
  <si>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</si>
  <si>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</si>
  <si>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</si>
  <si>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</si>
  <si>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</si>
  <si>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</si>
  <si>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</si>
  <si>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</si>
  <si>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</si>
  <si>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</si>
  <si>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</si>
  <si>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</si>
  <si>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</si>
  <si>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</si>
  <si>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</si>
  <si>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</si>
  <si>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</si>
  <si>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</si>
  <si>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</si>
  <si>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</si>
  <si>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</si>
  <si>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</si>
  <si>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</si>
  <si>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</si>
  <si>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</si>
  <si>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</si>
  <si>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</si>
  <si>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</si>
  <si>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</si>
  <si>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</si>
  <si>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</si>
  <si>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</si>
  <si>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</si>
  <si>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</si>
  <si>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</si>
  <si>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</si>
  <si>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</si>
  <si>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</si>
  <si>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</si>
  <si>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</si>
  <si>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</si>
  <si>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</si>
  <si>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</si>
  <si>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</si>
  <si>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</si>
  <si>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</si>
  <si>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</si>
  <si>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</si>
  <si>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</si>
  <si>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</si>
  <si>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</si>
  <si>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</si>
  <si>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</si>
  <si>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</si>
  <si>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</si>
  <si>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</si>
  <si>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</si>
  <si>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</si>
  <si>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</si>
  <si>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</si>
  <si>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</si>
  <si>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</si>
  <si>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</si>
  <si>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</si>
  <si>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</si>
  <si>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</si>
  <si>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</si>
  <si>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</si>
  <si>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</si>
  <si>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</si>
  <si>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</si>
  <si>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</si>
  <si>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</si>
  <si>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</si>
  <si>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</si>
  <si>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</si>
  <si>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</si>
  <si>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</si>
  <si>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</si>
  <si>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</si>
  <si>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</si>
  <si>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</si>
  <si>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</si>
  <si>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</si>
  <si>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</si>
  <si>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</si>
  <si>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</si>
  <si>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</si>
  <si>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</si>
  <si>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</si>
  <si>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</si>
  <si>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</si>
  <si>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</si>
  <si>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</si>
  <si>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</si>
  <si>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</si>
  <si>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</si>
  <si>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</si>
  <si>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</si>
  <si>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</si>
  <si>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</si>
  <si>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</si>
  <si>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</si>
  <si>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</si>
  <si>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</si>
  <si>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</si>
  <si>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</si>
  <si>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</si>
  <si>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</si>
  <si>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</si>
  <si>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</si>
  <si>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</si>
  <si>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</si>
  <si>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</si>
  <si>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</si>
  <si>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</si>
  <si>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</si>
  <si>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</si>
  <si>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</si>
  <si>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</si>
  <si>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</si>
  <si>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</si>
  <si>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</si>
  <si>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</si>
  <si>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</si>
  <si>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</si>
  <si>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</si>
  <si>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</si>
  <si>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</si>
  <si>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</si>
  <si>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</si>
  <si>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</si>
  <si>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</si>
  <si>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</si>
  <si>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</si>
  <si>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</si>
  <si>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</si>
  <si>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</si>
  <si>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</si>
  <si>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</si>
  <si>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</si>
  <si>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</si>
  <si>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</si>
  <si>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</si>
  <si>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</si>
  <si>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</si>
  <si>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</si>
  <si>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</si>
  <si>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</si>
  <si>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</si>
  <si>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</si>
  <si>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</si>
  <si>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</si>
  <si>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</si>
  <si>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</si>
  <si>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</si>
  <si>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</si>
  <si>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</si>
  <si>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</si>
  <si>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</si>
  <si>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</si>
  <si>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</si>
  <si>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</si>
  <si>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</si>
  <si>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</si>
  <si>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</si>
  <si>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</si>
  <si>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</si>
  <si>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</si>
  <si>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</si>
  <si>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</si>
  <si>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</si>
  <si>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</si>
  <si>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</si>
  <si>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</si>
  <si>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</si>
  <si>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</si>
  <si>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</si>
  <si>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</si>
  <si>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</si>
  <si>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</si>
  <si>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</si>
  <si>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</si>
  <si>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</si>
  <si>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</si>
  <si>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</si>
  <si>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</si>
  <si>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</si>
  <si>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</si>
  <si>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</si>
  <si>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</si>
  <si>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</si>
  <si>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</si>
  <si>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</si>
  <si>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</si>
  <si>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</si>
  <si>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</si>
  <si>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</si>
  <si>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</si>
  <si>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</si>
  <si>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</si>
  <si>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</si>
  <si>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</si>
  <si>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</si>
  <si>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</si>
  <si>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</si>
  <si>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</si>
  <si>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</si>
  <si>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</si>
  <si>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</si>
  <si>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</si>
  <si>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</si>
  <si>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</si>
  <si>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</si>
  <si>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</si>
  <si>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</si>
  <si>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</si>
  <si>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</si>
  <si>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</si>
  <si>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</si>
  <si>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</si>
  <si>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</si>
  <si>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</si>
  <si>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</si>
  <si>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</si>
  <si>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</si>
  <si>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</si>
  <si>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</si>
  <si>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</si>
  <si>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</si>
  <si>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</si>
  <si>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</si>
  <si>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</si>
  <si>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</si>
  <si>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</si>
  <si>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</si>
  <si>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</si>
  <si>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</si>
  <si>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</si>
  <si>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</si>
  <si>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</si>
  <si>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</si>
  <si>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</si>
  <si>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</si>
  <si>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</si>
  <si>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</si>
  <si>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</si>
  <si>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</si>
  <si>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</si>
  <si>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</si>
  <si>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</si>
  <si>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</si>
  <si>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</si>
  <si>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</si>
  <si>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</si>
  <si>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</si>
  <si>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</si>
  <si>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</si>
  <si>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</si>
  <si>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</si>
  <si>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</si>
  <si>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</si>
  <si>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</si>
  <si>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</si>
  <si>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</si>
  <si>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</si>
  <si>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</si>
  <si>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</si>
  <si>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</si>
  <si>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</si>
  <si>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</si>
  <si>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</si>
  <si>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</si>
  <si>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</si>
  <si>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</si>
  <si>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</si>
  <si>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</si>
  <si>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</si>
  <si>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</si>
  <si>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</si>
  <si>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</si>
  <si>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</si>
  <si>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</si>
  <si>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</si>
  <si>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</si>
  <si>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</si>
  <si>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</si>
  <si>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</si>
  <si>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</si>
  <si>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</si>
  <si>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</si>
  <si>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</si>
  <si>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</si>
  <si>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</si>
  <si>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</si>
  <si>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</si>
  <si>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</si>
  <si>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</si>
  <si>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</si>
  <si>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</si>
  <si>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</si>
  <si>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</si>
  <si>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</si>
  <si>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</si>
  <si>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</si>
  <si>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</si>
  <si>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</si>
  <si>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</si>
  <si>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</si>
  <si>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</si>
  <si>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</si>
  <si>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</si>
  <si>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</si>
  <si>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</si>
  <si>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</si>
  <si>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</si>
  <si>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</si>
  <si>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</si>
  <si>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</si>
  <si>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</si>
  <si>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</si>
  <si>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</si>
  <si>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</si>
  <si>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</si>
  <si>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</si>
  <si>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</si>
  <si>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</si>
  <si>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</si>
  <si>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</si>
  <si>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</si>
  <si>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</si>
  <si>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</si>
  <si>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</si>
  <si>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</si>
  <si>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</si>
  <si>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</si>
  <si>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</si>
  <si>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</si>
  <si>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</si>
  <si>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</si>
  <si>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</si>
  <si>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</si>
  <si>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</si>
  <si>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</si>
  <si>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</si>
  <si>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</si>
  <si>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</si>
  <si>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</si>
  <si>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</si>
  <si>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</si>
  <si>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</si>
  <si>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</si>
  <si>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</si>
  <si>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</si>
  <si>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</si>
  <si>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</si>
  <si>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</si>
  <si>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</si>
  <si>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</si>
  <si>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</si>
  <si>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</si>
  <si>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</si>
  <si>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</si>
  <si>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</si>
  <si>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</si>
  <si>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</si>
  <si>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</si>
  <si>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</si>
  <si>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</si>
  <si>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</si>
  <si>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</si>
  <si>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</si>
  <si>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</si>
  <si>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</si>
  <si>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</si>
  <si>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</si>
  <si>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</si>
  <si>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</si>
  <si>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</si>
  <si>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</si>
  <si>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</si>
  <si>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</si>
  <si>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</si>
  <si>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</si>
  <si>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</si>
  <si>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</si>
  <si>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</si>
  <si>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</si>
  <si>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</si>
  <si>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</si>
  <si>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</si>
  <si>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</si>
  <si>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</si>
  <si>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</si>
  <si>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</si>
  <si>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</si>
  <si>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</si>
  <si>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</si>
  <si>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</si>
  <si>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</si>
  <si>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</si>
  <si>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</si>
  <si>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</si>
  <si>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</si>
  <si>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</si>
  <si>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</si>
  <si>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</si>
  <si>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</si>
  <si>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</si>
  <si>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</si>
  <si>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</si>
  <si>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</si>
  <si>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</si>
  <si>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</si>
  <si>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</si>
  <si>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</si>
  <si>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</si>
  <si>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</si>
  <si>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</si>
  <si>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</si>
  <si>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</si>
  <si>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</si>
  <si>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</si>
  <si>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</si>
  <si>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</si>
  <si>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</si>
  <si>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</si>
  <si>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</si>
  <si>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</si>
  <si>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</si>
  <si>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</si>
  <si>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</si>
  <si>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</si>
  <si>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</si>
  <si>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</si>
  <si>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</si>
  <si>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</si>
  <si>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</si>
  <si>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</si>
  <si>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</si>
  <si>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</si>
  <si>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</si>
  <si>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</si>
  <si>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</si>
  <si>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</si>
  <si>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</si>
  <si>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</si>
  <si>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</si>
  <si>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</si>
  <si>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</si>
  <si>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</si>
  <si>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</si>
  <si>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</si>
  <si>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</si>
  <si>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</si>
  <si>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</si>
  <si>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</si>
  <si>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</si>
  <si>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</si>
  <si>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</si>
  <si>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</si>
  <si>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</si>
  <si>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</si>
  <si>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</si>
  <si>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</si>
  <si>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</si>
  <si>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</si>
  <si>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</si>
  <si>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</si>
  <si>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</si>
  <si>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</si>
  <si>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</si>
  <si>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</si>
  <si>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</si>
  <si>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</si>
  <si>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</si>
  <si>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</si>
  <si>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</si>
  <si>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</si>
  <si>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</si>
  <si>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</si>
  <si>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</si>
  <si>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</si>
  <si>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</si>
  <si>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</si>
  <si>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</si>
  <si>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</si>
  <si>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</si>
  <si>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</si>
  <si>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</si>
  <si>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</si>
  <si>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</si>
  <si>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</si>
  <si>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</si>
  <si>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</si>
  <si>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</si>
  <si>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</si>
  <si>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</si>
  <si>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</si>
  <si>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</si>
  <si>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</si>
  <si>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</si>
  <si>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</si>
  <si>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</si>
  <si>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</si>
  <si>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</si>
  <si>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</si>
  <si>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</si>
  <si>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</si>
  <si>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</si>
  <si>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</si>
  <si>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</si>
  <si>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</si>
  <si>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</si>
  <si>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</si>
  <si>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</si>
  <si>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</si>
  <si>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</si>
  <si>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</si>
  <si>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</si>
  <si>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</si>
  <si>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</si>
  <si>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</si>
  <si>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</si>
  <si>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</si>
  <si>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</si>
  <si>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</si>
  <si>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</si>
  <si>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</si>
  <si>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</si>
  <si>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</si>
  <si>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</si>
  <si>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</si>
  <si>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</si>
  <si>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</si>
  <si>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</si>
  <si>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</si>
  <si>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</si>
  <si>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</si>
  <si>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</si>
  <si>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</si>
  <si>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</si>
  <si>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</si>
  <si>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</si>
  <si>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</si>
  <si>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</si>
  <si>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</si>
  <si>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</si>
  <si>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</si>
  <si>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</si>
  <si>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</si>
  <si>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</si>
  <si>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</si>
  <si>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</si>
  <si>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</si>
  <si>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</si>
  <si>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</si>
  <si>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</si>
  <si>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</si>
  <si>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</si>
  <si>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</si>
  <si>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</si>
  <si>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</si>
  <si>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</si>
  <si>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</si>
  <si>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</si>
  <si>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</si>
  <si>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</si>
  <si>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</si>
  <si>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</si>
  <si>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</si>
  <si>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</si>
  <si>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</si>
  <si>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</si>
  <si>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</si>
  <si>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</si>
  <si>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</si>
  <si>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</si>
  <si>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</si>
  <si>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</si>
  <si>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</si>
  <si>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</si>
  <si>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</si>
  <si>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</si>
  <si>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</si>
  <si>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</si>
  <si>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</si>
  <si>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</si>
  <si>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</si>
  <si>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</si>
  <si>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</si>
  <si>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</si>
  <si>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</si>
  <si>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</si>
  <si>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</si>
  <si>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</si>
  <si>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</si>
  <si>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</si>
  <si>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</si>
  <si>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</si>
  <si>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</si>
  <si>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</si>
  <si>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</si>
  <si>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</si>
  <si>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</si>
  <si>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</si>
  <si>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</si>
  <si>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</si>
  <si>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</si>
  <si>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</si>
  <si>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</si>
  <si>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</si>
  <si>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</si>
  <si>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</si>
  <si>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</si>
  <si>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</si>
  <si>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</si>
  <si>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</si>
  <si>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</si>
  <si>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</si>
  <si>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</si>
  <si>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</si>
  <si>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</si>
  <si>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</si>
  <si>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</si>
  <si>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</si>
  <si>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</si>
  <si>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</si>
  <si>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</si>
  <si>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</si>
  <si>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</si>
  <si>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</si>
  <si>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</si>
  <si>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</si>
  <si>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</si>
  <si>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</si>
  <si>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</si>
  <si>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</si>
  <si>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</si>
  <si>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</si>
  <si>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</si>
  <si>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</si>
  <si>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</si>
  <si>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</si>
  <si>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</si>
  <si>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</si>
  <si>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</si>
  <si>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</si>
  <si>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</si>
  <si>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</si>
  <si>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</si>
  <si>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</si>
  <si>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</si>
  <si>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</si>
  <si>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</si>
  <si>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</si>
  <si>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</si>
  <si>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</si>
  <si>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</si>
  <si>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</si>
  <si>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</si>
  <si>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</si>
  <si>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</si>
  <si>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</si>
  <si>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</si>
  <si>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</si>
  <si>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</si>
  <si>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</si>
  <si>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</si>
  <si>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</si>
  <si>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</si>
  <si>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</si>
  <si>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</si>
  <si>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</si>
  <si>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</si>
  <si>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</si>
  <si>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</si>
  <si>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</si>
  <si>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</si>
  <si>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</si>
  <si>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</si>
  <si>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</si>
  <si>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</si>
  <si>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</si>
  <si>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</si>
  <si>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</si>
  <si>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</si>
  <si>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</si>
  <si>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</si>
  <si>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</si>
  <si>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</si>
  <si>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</si>
  <si>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</si>
  <si>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</si>
  <si>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</si>
  <si>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</si>
  <si>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</si>
  <si>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</si>
  <si>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</si>
  <si>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</si>
  <si>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</si>
  <si>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</si>
  <si>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</si>
  <si>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</si>
  <si>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</si>
  <si>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</si>
  <si>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</si>
  <si>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</si>
  <si>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</si>
  <si>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</si>
  <si>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</si>
  <si>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</si>
  <si>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</si>
  <si>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</si>
  <si>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</si>
  <si>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</si>
  <si>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</si>
  <si>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</si>
  <si>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</si>
  <si>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</si>
  <si>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</si>
  <si>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</si>
  <si>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</si>
  <si>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</si>
  <si>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</si>
  <si>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</si>
  <si>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</si>
  <si>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</si>
  <si>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</si>
  <si>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</si>
  <si>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</si>
  <si>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</si>
  <si>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</si>
  <si>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</si>
  <si>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</si>
  <si>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</si>
  <si>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</si>
  <si>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</si>
  <si>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</si>
  <si>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</si>
  <si>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</si>
  <si>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</si>
  <si>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</si>
  <si>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</si>
  <si>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</si>
  <si>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</si>
  <si>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</si>
  <si>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</si>
  <si>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</si>
  <si>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</si>
  <si>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</si>
  <si>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</si>
  <si>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</si>
  <si>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</si>
  <si>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</si>
  <si>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</si>
  <si>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</si>
  <si>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</si>
  <si>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</si>
  <si>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</si>
  <si>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</si>
  <si>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</si>
  <si>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</si>
  <si>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</si>
  <si>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</si>
  <si>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</si>
  <si>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</si>
  <si>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</si>
  <si>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</si>
  <si>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</si>
  <si>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</si>
  <si>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</si>
  <si>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</si>
  <si>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</si>
  <si>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</si>
  <si>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</si>
  <si>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</si>
  <si>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</si>
  <si>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</si>
  <si>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</si>
  <si>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</si>
  <si>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</si>
  <si>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</si>
  <si>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</si>
  <si>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</si>
  <si>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</si>
  <si>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</si>
  <si>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</si>
  <si>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</si>
  <si>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</si>
  <si>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</si>
  <si>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</si>
  <si>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</si>
  <si>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</si>
  <si>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</si>
  <si>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</si>
  <si>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</si>
  <si>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</si>
  <si>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</si>
  <si>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</si>
  <si>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</si>
  <si>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</si>
  <si>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</si>
  <si>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</si>
  <si>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</si>
  <si>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</si>
  <si>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</si>
  <si>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</si>
  <si>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</si>
  <si>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</si>
  <si>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</si>
  <si>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</si>
  <si>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</si>
  <si>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</si>
  <si>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</si>
  <si>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</si>
  <si>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</si>
  <si>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</si>
  <si>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</si>
  <si>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</si>
  <si>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</si>
  <si>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</si>
  <si>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</si>
  <si>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</si>
  <si>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</si>
  <si>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</si>
  <si>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</si>
  <si>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</si>
  <si>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</si>
  <si>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</si>
  <si>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</si>
  <si>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</si>
  <si>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</si>
  <si>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</si>
  <si>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</si>
  <si>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</si>
  <si>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</si>
  <si>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</si>
  <si>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</si>
  <si>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</si>
  <si>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</si>
  <si>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</si>
  <si>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</si>
  <si>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</si>
  <si>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</si>
  <si>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</si>
  <si>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</si>
  <si>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</si>
  <si>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</si>
  <si>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</si>
  <si>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</si>
  <si>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</si>
  <si>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</si>
  <si>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</si>
  <si>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</si>
  <si>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</si>
  <si>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</si>
  <si>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</si>
  <si>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</si>
  <si>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</si>
  <si>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</si>
  <si>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</si>
  <si>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</si>
  <si>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</si>
  <si>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</si>
  <si>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</si>
  <si>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</si>
  <si>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</si>
  <si>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</si>
  <si>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</si>
  <si>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</si>
  <si>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</si>
  <si>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</si>
  <si>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</si>
  <si>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</si>
  <si>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</si>
  <si>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</si>
  <si>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</si>
  <si>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</si>
  <si>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</si>
  <si>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</si>
  <si>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</si>
  <si>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</si>
  <si>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</si>
  <si>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</si>
  <si>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</si>
  <si>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</si>
  <si>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</si>
  <si>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</si>
  <si>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</si>
  <si>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</si>
  <si>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</si>
  <si>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</si>
  <si>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</si>
  <si>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</si>
  <si>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</si>
  <si>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</si>
  <si>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</si>
  <si>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</si>
  <si>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</si>
  <si>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</si>
  <si>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</si>
  <si>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</si>
  <si>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</si>
  <si>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</si>
  <si>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</si>
  <si>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</si>
  <si>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</si>
  <si>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</si>
  <si>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</si>
  <si>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</si>
  <si>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</si>
  <si>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</si>
  <si>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</si>
  <si>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</si>
  <si>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</si>
  <si>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</si>
  <si>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</si>
  <si>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</si>
  <si>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</si>
  <si>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</si>
  <si>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</si>
  <si>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</si>
  <si>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</si>
  <si>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</si>
  <si>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</si>
  <si>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</si>
  <si>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</si>
  <si>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</si>
  <si>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</si>
  <si>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</si>
  <si>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</si>
  <si>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</si>
  <si>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</si>
  <si>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</si>
  <si>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</si>
  <si>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</si>
  <si>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</si>
  <si>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</si>
  <si>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</si>
  <si>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</si>
  <si>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</si>
  <si>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</si>
  <si>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</si>
  <si>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</si>
  <si>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</si>
  <si>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</si>
  <si>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</si>
  <si>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</si>
  <si>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</si>
  <si>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</si>
  <si>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</si>
  <si>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</si>
  <si>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</si>
  <si>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</si>
  <si>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</si>
  <si>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</si>
  <si>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</si>
  <si>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</si>
  <si>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</si>
  <si>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</si>
  <si>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</si>
  <si>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</si>
  <si>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</si>
  <si>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</si>
  <si>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</si>
  <si>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</si>
  <si>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</si>
  <si>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</si>
  <si>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</si>
  <si>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</si>
  <si>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</si>
  <si>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</si>
  <si>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</si>
  <si>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</si>
  <si>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</si>
  <si>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</si>
  <si>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</si>
  <si>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</si>
  <si>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</si>
  <si>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</si>
  <si>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</si>
  <si>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</si>
  <si>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</si>
  <si>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</si>
  <si>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</si>
  <si>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</si>
  <si>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</si>
  <si>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</si>
  <si>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</si>
  <si>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</si>
  <si>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</si>
  <si>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</si>
  <si>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</si>
  <si>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</si>
  <si>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</si>
  <si>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</si>
  <si>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</si>
  <si>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</si>
  <si>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</si>
  <si>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</si>
  <si>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</si>
  <si>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</si>
  <si>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</si>
  <si>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</si>
  <si>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</si>
  <si>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</si>
  <si>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</si>
  <si>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</si>
  <si>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</si>
  <si>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</si>
  <si>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</si>
  <si>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</si>
  <si>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</si>
  <si>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</si>
  <si>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</si>
  <si>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</si>
  <si>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</si>
  <si>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</si>
  <si>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</si>
  <si>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</si>
  <si>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</si>
  <si>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</si>
  <si>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</si>
  <si>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</si>
  <si>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</si>
  <si>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</si>
  <si>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</si>
  <si>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</si>
  <si>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</si>
  <si>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</si>
  <si>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</si>
  <si>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</si>
  <si>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</si>
  <si>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</si>
  <si>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</si>
  <si>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</si>
  <si>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</si>
  <si>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</si>
  <si>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</si>
  <si>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</si>
  <si>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</si>
  <si>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</si>
  <si>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</si>
  <si>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</si>
  <si>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</si>
  <si>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</si>
  <si>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</si>
  <si>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</si>
  <si>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</si>
  <si>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</si>
  <si>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</si>
  <si>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</si>
  <si>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</si>
  <si>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</si>
  <si>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</si>
  <si>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</si>
  <si>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</si>
  <si>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</si>
  <si>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</si>
  <si>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</si>
  <si>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</si>
  <si>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</si>
  <si>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</si>
  <si>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</si>
  <si>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</si>
  <si>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</si>
  <si>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</si>
  <si>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</si>
  <si>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</si>
  <si>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</si>
  <si>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</si>
  <si>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</si>
  <si>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</si>
  <si>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</si>
  <si>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</si>
  <si>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</si>
  <si>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</si>
  <si>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</si>
  <si>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</si>
  <si>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</si>
  <si>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</si>
  <si>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</si>
  <si>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</si>
  <si>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</si>
  <si>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</si>
  <si>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</si>
  <si>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</si>
  <si>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</si>
  <si>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</si>
  <si>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</si>
  <si>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</si>
  <si>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</si>
  <si>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</si>
  <si>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</si>
  <si>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</si>
  <si>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</si>
  <si>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</si>
  <si>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</si>
  <si>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</si>
  <si>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</si>
  <si>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</si>
  <si>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</si>
  <si>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</si>
  <si>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</si>
  <si>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</si>
  <si>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</si>
  <si>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</si>
  <si>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</si>
  <si>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</si>
  <si>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</si>
  <si>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</si>
  <si>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</si>
  <si>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</si>
  <si>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</si>
  <si>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</si>
  <si>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</si>
  <si>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</si>
  <si>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</si>
  <si>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</si>
  <si>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</si>
  <si>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</si>
  <si>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</si>
  <si>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</si>
  <si>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</si>
  <si>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</si>
  <si>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</si>
  <si>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</si>
  <si>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</si>
  <si>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</si>
  <si>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</si>
  <si>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</si>
  <si>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</si>
  <si>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</si>
  <si>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</si>
  <si>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</si>
  <si>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</si>
  <si>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</si>
  <si>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</si>
  <si>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</si>
  <si>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</si>
  <si>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</si>
  <si>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</si>
  <si>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</si>
  <si>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</si>
  <si>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</si>
  <si>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</si>
  <si>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</si>
  <si>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</si>
  <si>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</si>
  <si>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</si>
  <si>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</si>
  <si>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</si>
  <si>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</si>
  <si>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</si>
  <si>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</si>
  <si>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</si>
  <si>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</si>
  <si>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</si>
  <si>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</si>
  <si>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</si>
  <si>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</si>
  <si>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</si>
  <si>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</si>
  <si>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</si>
  <si>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</si>
  <si>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</si>
  <si>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</si>
  <si>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</si>
  <si>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</si>
  <si>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</si>
  <si>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</si>
  <si>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</si>
  <si>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</si>
  <si>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</si>
  <si>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</si>
  <si>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</si>
  <si>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</si>
  <si>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</si>
  <si>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</si>
  <si>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</si>
  <si>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</si>
  <si>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</si>
  <si>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</si>
  <si>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</si>
  <si>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</si>
  <si>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</si>
  <si>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</si>
  <si>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</si>
  <si>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</si>
  <si>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</si>
  <si>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</si>
  <si>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</si>
  <si>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</si>
  <si>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</si>
  <si>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</si>
  <si>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</si>
  <si>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</si>
  <si>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</si>
  <si>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</si>
  <si>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</si>
  <si>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</si>
  <si>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</si>
  <si>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</si>
  <si>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</si>
  <si>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</si>
  <si>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</si>
  <si>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</si>
  <si>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</si>
  <si>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</si>
  <si>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</si>
  <si>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</si>
  <si>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</si>
  <si>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</si>
  <si>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</si>
  <si>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</si>
  <si>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</si>
  <si>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</si>
  <si>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</si>
  <si>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</si>
  <si>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</si>
  <si>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</si>
  <si>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</si>
  <si>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</si>
  <si>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</si>
  <si>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</si>
  <si>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</si>
  <si>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</si>
  <si>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</si>
  <si>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</si>
  <si>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</si>
  <si>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</si>
  <si>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</si>
  <si>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</si>
  <si>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</si>
  <si>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</si>
  <si>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</si>
  <si>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</si>
  <si>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</si>
  <si>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</si>
  <si>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</si>
  <si>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</si>
  <si>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</si>
  <si>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</si>
  <si>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</si>
  <si>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</si>
  <si>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</si>
  <si>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</si>
  <si>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</si>
  <si>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</si>
  <si>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</si>
  <si>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</si>
  <si>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</si>
  <si>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</si>
  <si>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</si>
  <si>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</si>
  <si>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</si>
  <si>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</si>
  <si>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</si>
  <si>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</si>
  <si>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</si>
  <si>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</si>
  <si>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</si>
  <si>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</si>
  <si>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</si>
  <si>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</si>
  <si>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</si>
  <si>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</si>
  <si>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</si>
  <si>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</si>
  <si>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</si>
  <si>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</si>
  <si>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</si>
  <si>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</si>
  <si>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</si>
  <si>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</si>
  <si>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</si>
  <si>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</si>
  <si>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</si>
  <si>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</si>
  <si>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</si>
  <si>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</si>
  <si>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</si>
  <si>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</si>
  <si>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</si>
  <si>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</si>
  <si>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</si>
  <si>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</si>
  <si>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</si>
  <si>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</si>
  <si>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</si>
  <si>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</si>
  <si>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</si>
  <si>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</si>
  <si>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</si>
  <si>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</si>
  <si>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</si>
  <si>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</si>
  <si>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</si>
  <si>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</si>
  <si>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</si>
  <si>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</si>
  <si>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</si>
  <si>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</si>
  <si>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</si>
  <si>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</si>
  <si>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</si>
  <si>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</si>
  <si>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</si>
  <si>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</si>
  <si>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</si>
  <si>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</si>
  <si>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</si>
  <si>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</si>
  <si>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</si>
  <si>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</si>
  <si>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</si>
  <si>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</si>
  <si>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</si>
  <si>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</si>
  <si>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</si>
  <si>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</si>
  <si>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</si>
  <si>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</si>
  <si>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</si>
  <si>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</si>
  <si>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</si>
  <si>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</si>
  <si>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</si>
  <si>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</si>
  <si>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</si>
  <si>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</si>
  <si>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</si>
  <si>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</si>
  <si>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</si>
  <si>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</si>
  <si>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</si>
  <si>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</si>
  <si>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</si>
  <si>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</si>
  <si>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</si>
  <si>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</si>
  <si>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</si>
  <si>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</si>
  <si>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</si>
  <si>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</si>
  <si>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</si>
  <si>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</si>
  <si>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</si>
  <si>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</si>
  <si>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</si>
  <si>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</si>
  <si>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</si>
  <si>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</si>
  <si>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</si>
  <si>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</si>
  <si>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</si>
  <si>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</si>
  <si>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</si>
  <si>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</si>
  <si>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</si>
  <si>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</si>
  <si>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</si>
  <si>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</si>
  <si>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</si>
  <si>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</si>
  <si>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</si>
  <si>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</si>
  <si>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</si>
  <si>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</si>
  <si>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</si>
  <si>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</si>
  <si>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</si>
  <si>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</si>
  <si>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</si>
  <si>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</si>
  <si>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</si>
  <si>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</si>
  <si>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</si>
  <si>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</si>
  <si>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</si>
  <si>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</si>
  <si>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</si>
  <si>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</si>
  <si>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</si>
  <si>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</si>
  <si>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</si>
  <si>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</si>
  <si>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</si>
  <si>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</si>
  <si>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</si>
  <si>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</si>
  <si>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</si>
  <si>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</si>
  <si>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</si>
  <si>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</si>
  <si>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</si>
  <si>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</si>
  <si>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</si>
  <si>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</si>
  <si>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</si>
  <si>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</si>
  <si>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</si>
  <si>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</si>
  <si>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</si>
  <si>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</si>
  <si>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</si>
  <si>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</si>
  <si>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</si>
  <si>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</si>
  <si>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</si>
  <si>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</si>
  <si>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</si>
  <si>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</si>
  <si>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</si>
  <si>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</si>
  <si>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</si>
  <si>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</si>
  <si>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</si>
  <si>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</si>
  <si>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</si>
  <si>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</si>
  <si>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</si>
  <si>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</si>
  <si>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</si>
  <si>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</si>
  <si>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</si>
  <si>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</si>
  <si>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</si>
  <si>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</si>
  <si>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</si>
  <si>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</si>
  <si>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</si>
  <si>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</si>
  <si>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</si>
  <si>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</si>
  <si>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</si>
  <si>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</si>
  <si>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</si>
  <si>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</si>
  <si>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</si>
  <si>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</si>
  <si>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</si>
  <si>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</si>
  <si>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</si>
  <si>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</si>
  <si>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</si>
  <si>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</si>
  <si>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</si>
  <si>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</si>
  <si>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</si>
  <si>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</si>
  <si>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</si>
  <si>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</si>
  <si>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</si>
  <si>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</si>
  <si>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</si>
  <si>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</si>
  <si>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</si>
  <si>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</si>
  <si>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</si>
  <si>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</si>
  <si>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</si>
  <si>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</si>
  <si>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</si>
  <si>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</si>
  <si>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</si>
  <si>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</si>
  <si>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</si>
  <si>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</si>
  <si>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</si>
  <si>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</si>
  <si>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</si>
  <si>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</si>
  <si>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</si>
  <si>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</si>
  <si>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</si>
  <si>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</si>
  <si>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</si>
  <si>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</si>
  <si>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</si>
  <si>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</si>
  <si>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</si>
  <si>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</si>
  <si>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</si>
  <si>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</si>
  <si>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</si>
  <si>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</si>
  <si>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</si>
  <si>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</si>
  <si>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</si>
  <si>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</si>
  <si>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</si>
  <si>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</si>
  <si>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</si>
  <si>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</si>
  <si>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</si>
  <si>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</si>
  <si>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</si>
  <si>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</si>
  <si>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</si>
  <si>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</si>
  <si>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</si>
  <si>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</si>
  <si>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</si>
  <si>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</si>
  <si>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</si>
  <si>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</si>
  <si>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</si>
  <si>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</si>
  <si>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</si>
  <si>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</si>
  <si>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</si>
  <si>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</si>
  <si>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</si>
  <si>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</si>
  <si>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</si>
  <si>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</si>
  <si>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</si>
  <si>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</si>
  <si>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</si>
  <si>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</si>
  <si>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</si>
  <si>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</si>
  <si>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</si>
  <si>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</si>
  <si>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</si>
  <si>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</si>
  <si>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</si>
  <si>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</si>
  <si>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</si>
  <si>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</si>
  <si>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</si>
  <si>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</si>
  <si>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</si>
  <si>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</si>
  <si>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</si>
  <si>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</si>
  <si>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</si>
  <si>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</si>
  <si>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</si>
  <si>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</si>
  <si>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</si>
  <si>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</si>
  <si>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</si>
  <si>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</si>
  <si>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</si>
  <si>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</si>
  <si>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</si>
  <si>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</si>
  <si>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</si>
  <si>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</si>
  <si>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</si>
  <si>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</si>
  <si>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</si>
  <si>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</si>
  <si>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</si>
  <si>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</si>
  <si>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</si>
  <si>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</si>
  <si>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</si>
  <si>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</si>
  <si>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</si>
  <si>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</si>
  <si>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</si>
  <si>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</si>
  <si>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</si>
  <si>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</si>
  <si>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</si>
  <si>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</si>
  <si>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</si>
  <si>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</si>
  <si>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</si>
  <si>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</si>
  <si>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</si>
  <si>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</si>
  <si>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</si>
  <si>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</si>
  <si>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</si>
  <si>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</si>
  <si>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</si>
  <si>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</si>
  <si>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</si>
  <si>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</si>
  <si>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</si>
  <si>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</si>
  <si>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</si>
  <si>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</si>
  <si>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</si>
  <si>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</si>
  <si>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</si>
  <si>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</si>
  <si>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</si>
  <si>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</si>
  <si>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</si>
  <si>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</si>
  <si>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</si>
  <si>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</si>
  <si>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</si>
  <si>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</si>
  <si>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</si>
  <si>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</si>
  <si>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</si>
  <si>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</si>
  <si>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</si>
  <si>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</si>
  <si>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</si>
  <si>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</si>
  <si>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</si>
  <si>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</si>
  <si>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</si>
  <si>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</si>
  <si>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</si>
  <si>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</si>
  <si>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</si>
  <si>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</si>
  <si>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</si>
  <si>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</si>
  <si>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</si>
  <si>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</si>
  <si>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</si>
  <si>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</si>
  <si>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</si>
  <si>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</si>
  <si>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</si>
  <si>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</si>
  <si>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</si>
  <si>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</si>
  <si>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</si>
  <si>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</si>
  <si>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</si>
  <si>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</si>
  <si>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</si>
  <si>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</si>
  <si>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</si>
  <si>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</si>
  <si>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</si>
  <si>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</si>
  <si>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</si>
  <si>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</si>
  <si>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</si>
  <si>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</si>
  <si>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</si>
  <si>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</si>
  <si>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</si>
  <si>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</si>
  <si>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</si>
  <si>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</si>
  <si>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</si>
  <si>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</si>
  <si>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</si>
  <si>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</si>
  <si>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</si>
  <si>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</si>
  <si>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</si>
  <si>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</si>
  <si>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</si>
  <si>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</si>
  <si>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</si>
  <si>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</si>
  <si>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</si>
  <si>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</si>
  <si>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</si>
  <si>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</si>
  <si>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</si>
  <si>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</si>
  <si>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</si>
  <si>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</si>
  <si>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</si>
  <si>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</si>
  <si>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</si>
  <si>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</si>
  <si>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</si>
  <si>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</si>
  <si>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</si>
  <si>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</si>
  <si>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</si>
  <si>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</si>
  <si>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</si>
  <si>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</si>
  <si>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</si>
  <si>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</si>
  <si>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</si>
  <si>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</si>
  <si>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</si>
  <si>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</si>
  <si>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</si>
  <si>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</si>
  <si>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</si>
  <si>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</si>
  <si>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</si>
  <si>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</si>
  <si>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</si>
  <si>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</si>
  <si>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</si>
  <si>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</si>
  <si>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</si>
  <si>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</si>
  <si>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</si>
  <si>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</si>
  <si>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</si>
  <si>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</si>
  <si>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</si>
  <si>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</si>
  <si>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</si>
  <si>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</si>
  <si>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</si>
  <si>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</si>
  <si>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</si>
  <si>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</si>
  <si>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</si>
  <si>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</si>
  <si>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</si>
  <si>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</si>
  <si>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</si>
  <si>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</si>
  <si>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</si>
  <si>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</si>
  <si>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</si>
  <si>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</si>
  <si>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</si>
  <si>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</si>
  <si>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</si>
  <si>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</si>
  <si>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</si>
  <si>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</si>
  <si>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</si>
  <si>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</si>
  <si>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</si>
  <si>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</si>
  <si>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</si>
  <si>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</si>
  <si>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</si>
  <si>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</si>
  <si>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</si>
  <si>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</si>
  <si>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</si>
  <si>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</si>
  <si>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</si>
  <si>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</si>
  <si>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</si>
  <si>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</si>
  <si>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</si>
  <si>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</si>
  <si>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</si>
  <si>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</si>
  <si>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</si>
  <si>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</si>
  <si>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</si>
  <si>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</si>
  <si>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</si>
  <si>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</si>
  <si>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</si>
  <si>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</si>
  <si>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</si>
  <si>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</si>
  <si>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</si>
  <si>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</si>
  <si>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</si>
  <si>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</si>
  <si>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</si>
  <si>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</si>
  <si>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</si>
  <si>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</si>
  <si>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</si>
  <si>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</si>
  <si>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</si>
  <si>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</si>
  <si>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</si>
  <si>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</si>
  <si>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</si>
  <si>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</si>
  <si>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</si>
  <si>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</si>
  <si>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</si>
  <si>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</si>
  <si>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</si>
  <si>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</si>
  <si>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</si>
  <si>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</si>
  <si>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</si>
  <si>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</si>
  <si>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</si>
  <si>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</si>
  <si>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</si>
  <si>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</si>
  <si>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</si>
  <si>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</si>
  <si>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</si>
  <si>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</si>
  <si>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</si>
  <si>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</si>
  <si>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</si>
  <si>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</si>
  <si>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</si>
  <si>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</si>
  <si>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</si>
  <si>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</si>
  <si>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</si>
  <si>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</si>
  <si>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</si>
  <si>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</si>
  <si>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</si>
  <si>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</si>
  <si>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</si>
  <si>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</si>
  <si>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</si>
  <si>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</si>
  <si>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</si>
  <si>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</si>
  <si>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</si>
  <si>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</si>
  <si>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</si>
  <si>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</si>
  <si>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</si>
  <si>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</si>
  <si>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</si>
  <si>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</si>
  <si>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</si>
  <si>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</si>
  <si>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</si>
  <si>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</si>
  <si>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</si>
  <si>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</si>
  <si>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</si>
  <si>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</si>
  <si>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</si>
  <si>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</si>
  <si>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</si>
  <si>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</si>
  <si>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</si>
  <si>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</si>
  <si>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</si>
  <si>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</si>
  <si>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</si>
  <si>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</si>
  <si>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</si>
  <si>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</si>
  <si>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</si>
  <si>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</si>
  <si>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</si>
  <si>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</si>
  <si>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</si>
  <si>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</si>
  <si>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</si>
  <si>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</si>
  <si>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</si>
  <si>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</si>
  <si>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</si>
  <si>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</si>
  <si>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</si>
  <si>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</si>
  <si>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</si>
  <si>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</si>
  <si>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</si>
  <si>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</si>
  <si>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</si>
  <si>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</si>
  <si>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</si>
  <si>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</si>
  <si>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</si>
  <si>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</si>
  <si>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</si>
  <si>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</si>
  <si>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</si>
  <si>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</si>
  <si>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</si>
  <si>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</si>
  <si>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</si>
  <si>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</si>
  <si>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</si>
  <si>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</si>
  <si>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</si>
  <si>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</si>
  <si>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</si>
  <si>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</si>
  <si>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</si>
  <si>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</si>
  <si>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</si>
  <si>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</si>
  <si>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</si>
  <si>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</si>
  <si>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</si>
  <si>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</si>
  <si>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</si>
  <si>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</si>
  <si>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</si>
  <si>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</si>
  <si>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</si>
  <si>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</si>
  <si>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</si>
  <si>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</si>
  <si>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</si>
  <si>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</si>
  <si>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</si>
  <si>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</si>
  <si>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</si>
  <si>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</si>
  <si>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</si>
  <si>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</si>
  <si>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</si>
  <si>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</si>
  <si>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</si>
  <si>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</si>
  <si>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</si>
  <si>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</si>
  <si>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</si>
  <si>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</si>
  <si>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</si>
  <si>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</si>
  <si>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</si>
  <si>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</si>
  <si>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</si>
  <si>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</si>
  <si>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</si>
  <si>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</si>
  <si>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</si>
  <si>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</si>
  <si>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</si>
  <si>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</si>
  <si>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</si>
  <si>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</si>
  <si>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</si>
  <si>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</si>
  <si>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</si>
  <si>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</si>
  <si>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</si>
  <si>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</si>
  <si>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</si>
  <si>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</si>
  <si>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</si>
  <si>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</si>
  <si>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</si>
  <si>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</si>
  <si>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</si>
  <si>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</si>
  <si>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</si>
  <si>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</si>
  <si>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</si>
  <si>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</si>
  <si>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</si>
  <si>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</si>
  <si>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</si>
  <si>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</si>
  <si>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</si>
  <si>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</si>
  <si>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</si>
  <si>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</si>
  <si>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</si>
  <si>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</si>
  <si>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</si>
  <si>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</si>
  <si>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</si>
  <si>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</si>
  <si>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</si>
  <si>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</si>
  <si>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</si>
  <si>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</si>
  <si>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</si>
  <si>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</si>
  <si>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</si>
  <si>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</si>
  <si>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</si>
  <si>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</si>
  <si>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</si>
  <si>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</si>
  <si>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</si>
  <si>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</si>
  <si>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</si>
  <si>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</si>
  <si>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</si>
  <si>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</si>
  <si>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</si>
  <si>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</si>
  <si>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</si>
  <si>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</si>
  <si>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</si>
  <si>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</si>
  <si>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</si>
  <si>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</si>
  <si>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</si>
  <si>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</si>
  <si>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</si>
  <si>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</si>
  <si>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</si>
  <si>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</si>
  <si>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</si>
  <si>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</si>
  <si>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</si>
  <si>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</si>
  <si>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</si>
  <si>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</si>
  <si>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</si>
  <si>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</si>
  <si>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</si>
  <si>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</si>
  <si>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</si>
  <si>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</si>
  <si>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</si>
  <si>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</si>
  <si>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</si>
  <si>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</si>
  <si>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</si>
  <si>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</si>
  <si>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</si>
  <si>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</si>
  <si>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</si>
  <si>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</si>
  <si>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</si>
  <si>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</si>
  <si>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</si>
  <si>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</si>
  <si>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</si>
  <si>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</si>
  <si>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</si>
  <si>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</si>
  <si>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</si>
  <si>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</si>
  <si>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</si>
  <si>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</si>
  <si>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</si>
  <si>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</si>
  <si>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</si>
  <si>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</si>
  <si>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</si>
  <si>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</si>
  <si>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</si>
  <si>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</si>
  <si>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</si>
  <si>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</si>
  <si>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</si>
  <si>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</si>
  <si>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</si>
  <si>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</si>
  <si>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</si>
  <si>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</si>
  <si>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</si>
  <si>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</si>
  <si>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</si>
  <si>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</si>
  <si>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</si>
  <si>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</si>
  <si>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</si>
  <si>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</si>
  <si>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</si>
  <si>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</si>
  <si>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</si>
  <si>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</si>
  <si>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</si>
  <si>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</si>
  <si>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</si>
  <si>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</si>
  <si>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</si>
  <si>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</si>
  <si>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</si>
  <si>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</si>
  <si>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</si>
  <si>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</si>
  <si>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</si>
  <si>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</si>
  <si>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</si>
  <si>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</si>
  <si>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</si>
  <si>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</si>
  <si>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</si>
  <si>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</si>
  <si>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</si>
  <si>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</si>
  <si>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</si>
  <si>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</si>
  <si>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</si>
  <si>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</si>
  <si>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</si>
  <si>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</si>
  <si>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</si>
  <si>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</si>
  <si>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</si>
  <si>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</si>
  <si>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</si>
  <si>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</si>
  <si>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</si>
  <si>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</si>
  <si>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</si>
  <si>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</si>
  <si>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</si>
  <si>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</si>
  <si>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</si>
  <si>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</si>
  <si>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</si>
  <si>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</si>
  <si>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</si>
  <si>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</si>
  <si>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</si>
  <si>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</si>
  <si>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</si>
  <si>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</si>
  <si>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</si>
  <si>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</si>
  <si>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</si>
  <si>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</si>
  <si>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</si>
  <si>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</si>
  <si>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</si>
  <si>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</si>
  <si>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</si>
  <si>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</si>
  <si>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</si>
  <si>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</si>
  <si>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</si>
  <si>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</si>
  <si>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</si>
  <si>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</si>
  <si>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</si>
  <si>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</si>
  <si>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</si>
  <si>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</si>
  <si>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</si>
  <si>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</si>
  <si>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</si>
  <si>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</si>
  <si>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</si>
  <si>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</si>
  <si>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</si>
  <si>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</si>
  <si>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</si>
  <si>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</si>
  <si>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</si>
  <si>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</si>
  <si>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</si>
  <si>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</si>
  <si>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</si>
  <si>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</si>
  <si>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</si>
  <si>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</si>
  <si>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</si>
  <si>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</si>
  <si>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</si>
  <si>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</si>
  <si>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</si>
  <si>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</si>
  <si>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</si>
  <si>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</si>
  <si>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</si>
  <si>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</si>
  <si>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</si>
  <si>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</si>
  <si>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</si>
  <si>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</si>
  <si>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</si>
  <si>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</si>
  <si>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</si>
  <si>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</si>
  <si>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</si>
  <si>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</si>
  <si>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</si>
  <si>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</si>
  <si>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</si>
  <si>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</si>
  <si>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</si>
  <si>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</si>
  <si>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</si>
  <si>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</si>
  <si>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</si>
  <si>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</si>
  <si>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</si>
  <si>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</si>
  <si>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</si>
  <si>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</si>
  <si>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</si>
  <si>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</si>
  <si>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</si>
  <si>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</si>
  <si>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</si>
  <si>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</si>
  <si>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</si>
  <si>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</si>
  <si>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</si>
  <si>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</si>
  <si>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</si>
  <si>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</si>
  <si>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</si>
  <si>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</si>
  <si>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</si>
  <si>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</si>
  <si>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</si>
  <si>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</si>
  <si>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</si>
  <si>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</si>
  <si>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</si>
  <si>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</si>
  <si>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</si>
  <si>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</si>
  <si>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</si>
  <si>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</si>
  <si>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</si>
  <si>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</si>
  <si>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</si>
  <si>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</si>
  <si>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</si>
  <si>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</si>
  <si>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</si>
  <si>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</si>
  <si>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</si>
  <si>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</si>
  <si>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</si>
  <si>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</si>
  <si>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</si>
  <si>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</si>
  <si>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</si>
  <si>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</si>
  <si>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</si>
  <si>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</si>
  <si>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</si>
  <si>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</si>
  <si>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</si>
  <si>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</si>
  <si>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</si>
  <si>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</si>
  <si>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</si>
  <si>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</si>
  <si>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</si>
  <si>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</si>
  <si>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</si>
  <si>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</si>
  <si>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</si>
  <si>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</si>
  <si>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</si>
  <si>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</si>
  <si>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</si>
  <si>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</si>
  <si>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</si>
  <si>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</si>
  <si>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</si>
  <si>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</si>
  <si>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</si>
  <si>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</si>
  <si>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</si>
  <si>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</si>
  <si>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</si>
  <si>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</si>
  <si>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</si>
  <si>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</si>
  <si>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</si>
  <si>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</si>
  <si>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</si>
  <si>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</si>
  <si>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</si>
  <si>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</si>
  <si>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</si>
  <si>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</si>
  <si>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</si>
  <si>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</si>
  <si>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</si>
  <si>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</si>
  <si>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</si>
  <si>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</si>
  <si>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</si>
  <si>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</si>
  <si>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</si>
  <si>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</si>
  <si>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</si>
  <si>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</si>
  <si>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</si>
  <si>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</si>
  <si>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</si>
  <si>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</si>
  <si>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</si>
  <si>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</si>
  <si>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</si>
  <si>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</si>
  <si>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</si>
  <si>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</si>
  <si>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</si>
  <si>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</si>
  <si>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</si>
  <si>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</si>
  <si>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</si>
  <si>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</si>
  <si>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</si>
  <si>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</si>
  <si>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</si>
  <si>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</si>
  <si>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</si>
  <si>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</si>
  <si>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</si>
  <si>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</si>
  <si>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</si>
  <si>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</si>
  <si>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</si>
  <si>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</si>
  <si>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</si>
  <si>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</si>
  <si>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</si>
  <si>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</si>
  <si>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</si>
  <si>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</si>
  <si>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</si>
  <si>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</si>
  <si>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</si>
  <si>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</si>
  <si>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</si>
  <si>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</si>
  <si>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</si>
  <si>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</si>
  <si>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</si>
  <si>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</si>
  <si>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</si>
  <si>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</si>
  <si>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</si>
  <si>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</si>
  <si>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</si>
  <si>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</si>
  <si>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</si>
  <si>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</si>
  <si>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</si>
  <si>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</si>
  <si>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</si>
  <si>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</si>
  <si>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</si>
  <si>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</si>
  <si>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</si>
  <si>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</si>
  <si>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</si>
  <si>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</si>
  <si>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</si>
  <si>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</si>
  <si>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</si>
  <si>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</si>
  <si>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</si>
  <si>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</si>
  <si>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</si>
  <si>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</si>
  <si>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</si>
  <si>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</si>
  <si>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</si>
  <si>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</si>
  <si>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</si>
  <si>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</si>
  <si>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</si>
  <si>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</si>
  <si>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</si>
  <si>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</si>
  <si>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</si>
  <si>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</si>
  <si>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</si>
  <si>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</si>
  <si>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</si>
  <si>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</si>
  <si>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</si>
  <si>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</si>
  <si>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</si>
  <si>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</si>
  <si>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</si>
  <si>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</si>
  <si>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</si>
  <si>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</si>
  <si>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</si>
  <si>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</si>
  <si>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</si>
  <si>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</si>
  <si>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</si>
  <si>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</si>
  <si>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</si>
  <si>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</si>
  <si>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</si>
  <si>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</si>
  <si>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</si>
  <si>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</si>
  <si>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</si>
  <si>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</si>
  <si>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</si>
  <si>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</si>
  <si>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</si>
  <si>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</si>
  <si>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</si>
  <si>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</si>
  <si>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</si>
  <si>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</si>
  <si>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</si>
  <si>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</si>
  <si>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</si>
  <si>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</si>
  <si>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</si>
  <si>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</si>
  <si>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</si>
  <si>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</si>
  <si>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</si>
  <si>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</si>
  <si>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</si>
  <si>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</si>
  <si>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</si>
  <si>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</si>
  <si>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</si>
  <si>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</si>
  <si>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</si>
  <si>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</si>
  <si>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</si>
  <si>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</si>
  <si>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</si>
  <si>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</si>
  <si>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</si>
  <si>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</si>
  <si>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</si>
  <si>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</si>
  <si>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</si>
  <si>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</si>
  <si>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</si>
  <si>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</si>
  <si>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</si>
  <si>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</si>
  <si>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</si>
  <si>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</si>
  <si>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</si>
  <si>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</si>
  <si>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</si>
  <si>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</si>
  <si>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</si>
  <si>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</si>
  <si>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</si>
  <si>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</si>
  <si>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</si>
  <si>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</si>
  <si>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</si>
  <si>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</si>
  <si>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</si>
  <si>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</si>
  <si>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</si>
  <si>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</si>
  <si>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</si>
  <si>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</si>
  <si>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</si>
  <si>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</si>
  <si>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</si>
  <si>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</si>
  <si>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</si>
  <si>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</si>
  <si>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</si>
  <si>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</si>
  <si>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</si>
  <si>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</si>
  <si>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</si>
  <si>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</si>
  <si>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</si>
  <si>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</si>
  <si>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</si>
  <si>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</si>
  <si>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</si>
  <si>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</si>
  <si>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</si>
  <si>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</si>
  <si>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</si>
  <si>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</si>
  <si>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</si>
  <si>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</si>
  <si>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</si>
  <si>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</si>
  <si>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</si>
  <si>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</si>
  <si>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</si>
  <si>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</si>
  <si>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</si>
  <si>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</si>
  <si>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</si>
  <si>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</si>
  <si>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</si>
  <si>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</si>
  <si>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</si>
  <si>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</si>
  <si>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</si>
  <si>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</si>
  <si>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</si>
  <si>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</si>
  <si>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</si>
  <si>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</si>
  <si>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</si>
  <si>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</si>
  <si>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</si>
  <si>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</si>
  <si>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</si>
  <si>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</si>
  <si>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</si>
  <si>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</si>
  <si>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</si>
  <si>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</si>
  <si>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</si>
  <si>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</si>
  <si>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</si>
  <si>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</si>
  <si>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</si>
  <si>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</si>
  <si>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</si>
  <si>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</si>
  <si>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</si>
  <si>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</si>
  <si>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</si>
  <si>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</si>
  <si>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</si>
  <si>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</si>
  <si>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</si>
  <si>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</si>
  <si>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</si>
  <si>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</si>
  <si>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</si>
  <si>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</si>
  <si>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</si>
  <si>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</si>
  <si>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</si>
  <si>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</si>
  <si>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</si>
  <si>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</si>
  <si>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</si>
  <si>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</si>
  <si>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</si>
  <si>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</si>
  <si>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</si>
  <si>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</si>
  <si>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</si>
  <si>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</si>
  <si>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</si>
  <si>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</si>
  <si>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</si>
  <si>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</si>
  <si>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</si>
  <si>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</si>
  <si>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</si>
  <si>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</si>
  <si>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</si>
  <si>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</si>
  <si>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</si>
  <si>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</si>
  <si>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</si>
  <si>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</si>
  <si>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</si>
  <si>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</si>
  <si>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</si>
  <si>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</si>
  <si>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</si>
  <si>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</si>
  <si>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</si>
  <si>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</si>
  <si>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</si>
  <si>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</si>
  <si>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</si>
  <si>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</si>
  <si>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</si>
  <si>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</si>
  <si>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</si>
  <si>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</si>
  <si>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</si>
  <si>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</si>
  <si>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</si>
  <si>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</si>
  <si>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</si>
  <si>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</si>
  <si>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</si>
  <si>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</si>
  <si>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</si>
  <si>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</si>
  <si>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</si>
  <si>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</si>
  <si>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</si>
  <si>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</si>
  <si>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</si>
  <si>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</si>
  <si>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</si>
  <si>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</si>
  <si>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</si>
  <si>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</si>
  <si>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</si>
  <si>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</si>
  <si>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</si>
  <si>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</si>
  <si>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</si>
  <si>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</si>
  <si>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</si>
  <si>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</si>
  <si>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</si>
  <si>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</si>
  <si>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</si>
  <si>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</si>
  <si>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</si>
  <si>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</si>
  <si>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</si>
  <si>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</si>
  <si>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</si>
  <si>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</si>
  <si>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</si>
  <si>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</si>
  <si>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</si>
  <si>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</si>
  <si>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</si>
  <si>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</si>
  <si>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</si>
  <si>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</si>
  <si>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</si>
  <si>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</si>
  <si>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</si>
  <si>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</si>
  <si>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</si>
  <si>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</si>
  <si>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</si>
  <si>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</si>
  <si>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</si>
  <si>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</si>
  <si>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</si>
  <si>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</si>
  <si>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</si>
  <si>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</si>
  <si>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</si>
  <si>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</si>
  <si>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</si>
  <si>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</si>
  <si>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</si>
  <si>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</si>
  <si>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</si>
  <si>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</si>
  <si>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</si>
  <si>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</si>
  <si>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</si>
  <si>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</si>
  <si>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</si>
  <si>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</si>
  <si>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</si>
  <si>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</si>
  <si>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</si>
  <si>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</si>
  <si>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</si>
  <si>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</si>
  <si>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</si>
  <si>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</si>
  <si>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</si>
  <si>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</si>
  <si>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</si>
  <si>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</si>
  <si>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</si>
  <si>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</si>
  <si>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</si>
  <si>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</si>
  <si>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</si>
  <si>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</si>
  <si>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</si>
  <si>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</si>
  <si>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</si>
  <si>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</si>
  <si>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</si>
  <si>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</si>
  <si>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</si>
  <si>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</si>
  <si>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</si>
  <si>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</si>
  <si>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</si>
  <si>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</si>
  <si>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</si>
  <si>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</si>
  <si>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</si>
  <si>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</si>
  <si>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</si>
  <si>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</si>
  <si>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</si>
  <si>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</si>
  <si>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</si>
  <si>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</si>
  <si>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</si>
  <si>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</si>
  <si>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</si>
  <si>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</si>
  <si>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</si>
  <si>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</si>
  <si>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</si>
  <si>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</si>
  <si>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</si>
  <si>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</si>
  <si>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</si>
  <si>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</si>
  <si>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</si>
  <si>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</si>
  <si>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</si>
  <si>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</si>
  <si>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</si>
  <si>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</si>
  <si>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</si>
  <si>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</si>
  <si>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</si>
  <si>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</si>
  <si>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</si>
  <si>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</si>
  <si>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</si>
  <si>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</si>
  <si>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</si>
  <si>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</si>
  <si>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</si>
  <si>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</si>
  <si>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</si>
  <si>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</si>
  <si>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</si>
  <si>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</si>
  <si>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</si>
  <si>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</si>
  <si>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</si>
  <si>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</si>
  <si>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</si>
  <si>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</si>
  <si>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</si>
  <si>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</si>
  <si>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</si>
  <si>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</si>
  <si>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</si>
  <si>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</si>
  <si>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</si>
  <si>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</si>
  <si>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</si>
  <si>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</si>
  <si>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</si>
  <si>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</si>
  <si>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</si>
  <si>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</si>
  <si>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</si>
  <si>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</si>
  <si>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</si>
  <si>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</si>
  <si>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</si>
  <si>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</si>
  <si>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</si>
  <si>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</si>
  <si>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</si>
  <si>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</si>
  <si>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</si>
  <si>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</si>
  <si>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</si>
  <si>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</si>
  <si>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</si>
  <si>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</si>
  <si>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</si>
  <si>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</si>
  <si>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</si>
  <si>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</si>
  <si>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</si>
  <si>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</si>
  <si>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</si>
  <si>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</si>
  <si>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</si>
  <si>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</si>
  <si>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</si>
  <si>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</si>
  <si>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</si>
  <si>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</si>
  <si>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</si>
  <si>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</si>
  <si>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</si>
  <si>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</si>
  <si>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</si>
  <si>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</si>
  <si>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</si>
  <si>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</si>
  <si>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</si>
  <si>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</si>
  <si>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</si>
  <si>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</si>
  <si>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</si>
  <si>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</si>
  <si>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</si>
  <si>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</si>
  <si>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</si>
  <si>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</si>
  <si>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</si>
  <si>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</si>
  <si>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</si>
  <si>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</si>
  <si>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</si>
  <si>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</si>
  <si>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</si>
  <si>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</si>
  <si>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</si>
  <si>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</si>
  <si>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</si>
  <si>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</si>
  <si>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</si>
  <si>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</si>
  <si>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</si>
  <si>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</si>
  <si>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</si>
  <si>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</si>
  <si>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</si>
  <si>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</si>
  <si>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</si>
  <si>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</si>
  <si>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</si>
  <si>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</si>
  <si>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</si>
  <si>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</si>
  <si>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</si>
  <si>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</si>
  <si>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</si>
  <si>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</si>
  <si>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</si>
  <si>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</si>
  <si>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</si>
  <si>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</si>
  <si>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</si>
  <si>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</si>
  <si>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</si>
  <si>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</si>
  <si>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</si>
  <si>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</si>
  <si>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</si>
  <si>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</si>
  <si>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</si>
  <si>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</si>
  <si>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</si>
  <si>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</si>
  <si>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</si>
  <si>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</si>
  <si>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</si>
  <si>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</si>
  <si>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</si>
  <si>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</si>
  <si>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</si>
  <si>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</si>
  <si>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</si>
  <si>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</si>
  <si>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</si>
  <si>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</si>
  <si>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</si>
  <si>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</si>
  <si>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</si>
  <si>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</si>
  <si>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</si>
  <si>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</si>
  <si>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</si>
  <si>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</si>
  <si>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</si>
  <si>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</si>
  <si>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</si>
  <si>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</si>
  <si>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</si>
  <si>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</si>
  <si>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</si>
  <si>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</si>
  <si>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</si>
  <si>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</si>
  <si>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</si>
  <si>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</si>
  <si>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</si>
  <si>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</si>
  <si>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</si>
  <si>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</si>
  <si>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</si>
  <si>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</si>
  <si>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</si>
  <si>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</si>
  <si>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</si>
  <si>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</si>
  <si>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</si>
  <si>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</si>
  <si>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</si>
  <si>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</si>
  <si>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</si>
  <si>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</si>
  <si>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</si>
  <si>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</si>
  <si>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</si>
  <si>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</si>
  <si>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</si>
  <si>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</si>
  <si>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</si>
  <si>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</si>
  <si>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</si>
  <si>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</si>
  <si>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</si>
  <si>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</si>
  <si>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</si>
  <si>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</si>
  <si>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</si>
  <si>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</si>
  <si>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</si>
  <si>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</si>
  <si>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</si>
  <si>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</si>
  <si>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</si>
  <si>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</si>
  <si>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</si>
  <si>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</si>
  <si>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</si>
  <si>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</si>
  <si>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</si>
  <si>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</si>
  <si>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</si>
  <si>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</si>
  <si>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</si>
  <si>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</si>
  <si>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</si>
  <si>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</si>
  <si>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</si>
  <si>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</si>
  <si>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</si>
  <si>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</si>
  <si>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</si>
  <si>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</si>
  <si>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</si>
  <si>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</si>
  <si>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</si>
  <si>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</si>
  <si>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</si>
  <si>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</si>
  <si>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</si>
  <si>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</si>
  <si>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</si>
  <si>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</si>
  <si>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</si>
  <si>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</si>
  <si>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</si>
  <si>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</si>
  <si>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</si>
  <si>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</si>
  <si>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</si>
  <si>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</si>
  <si>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</si>
  <si>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</si>
  <si>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</si>
  <si>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</si>
  <si>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</si>
  <si>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</si>
  <si>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</si>
  <si>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</si>
  <si>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</si>
  <si>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</si>
  <si>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</si>
  <si>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</si>
  <si>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</si>
  <si>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</si>
  <si>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</si>
  <si>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</si>
  <si>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</si>
  <si>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</si>
  <si>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</si>
  <si>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</si>
  <si>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</si>
  <si>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</si>
  <si>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</si>
  <si>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</si>
  <si>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</si>
  <si>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</si>
  <si>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</si>
  <si>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</si>
  <si>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</si>
  <si>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</si>
  <si>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</si>
  <si>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</si>
  <si>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</si>
  <si>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</si>
  <si>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</si>
  <si>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</si>
  <si>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</si>
  <si>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</si>
  <si>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</si>
  <si>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</si>
  <si>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</si>
  <si>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</si>
  <si>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</si>
  <si>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</si>
  <si>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</si>
  <si>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</si>
  <si>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</si>
  <si>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</si>
  <si>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</si>
  <si>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</si>
  <si>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</si>
  <si>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</si>
  <si>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</si>
  <si>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</si>
  <si>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</si>
  <si>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</si>
  <si>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</si>
  <si>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</si>
  <si>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</si>
  <si>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</si>
  <si>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</si>
  <si>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</si>
  <si>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</si>
  <si>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</si>
  <si>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</si>
  <si>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</si>
  <si>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</si>
  <si>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</si>
  <si>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</si>
  <si>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</si>
  <si>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</si>
  <si>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</si>
  <si>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</si>
  <si>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</si>
  <si>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</si>
  <si>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</si>
  <si>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</si>
  <si>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</si>
  <si>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</si>
  <si>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</si>
  <si>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</si>
  <si>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</si>
  <si>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</si>
  <si>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</si>
  <si>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</si>
  <si>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</si>
  <si>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</si>
  <si>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</si>
  <si>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</si>
  <si>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</si>
  <si>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</si>
  <si>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</si>
  <si>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</si>
  <si>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</si>
  <si>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</si>
  <si>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</si>
  <si>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</si>
  <si>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</si>
  <si>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</si>
  <si>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</si>
  <si>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</si>
  <si>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</si>
  <si>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</si>
  <si>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</si>
  <si>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</si>
  <si>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</si>
  <si>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</si>
  <si>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</si>
  <si>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</si>
  <si>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</si>
  <si>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</si>
  <si>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</si>
  <si>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</si>
  <si>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</si>
  <si>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</si>
  <si>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</si>
  <si>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</si>
  <si>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</si>
  <si>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</si>
  <si>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</si>
  <si>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</si>
  <si>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</si>
  <si>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</si>
  <si>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</si>
  <si>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</si>
  <si>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</si>
  <si>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</si>
  <si>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</si>
  <si>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</si>
  <si>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</si>
  <si>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</si>
  <si>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</si>
  <si>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</si>
  <si>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</si>
  <si>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</si>
  <si>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</si>
  <si>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</si>
  <si>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</si>
  <si>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</si>
  <si>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</si>
  <si>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</si>
  <si>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</si>
  <si>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</si>
  <si>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</si>
  <si>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</si>
  <si>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</si>
  <si>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</si>
  <si>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</si>
  <si>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</si>
  <si>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</si>
  <si>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</si>
  <si>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</si>
  <si>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</si>
  <si>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</si>
  <si>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</si>
  <si>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</si>
  <si>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</si>
  <si>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</si>
  <si>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</si>
  <si>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</si>
  <si>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</si>
  <si>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</si>
  <si>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</si>
  <si>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</si>
  <si>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</si>
  <si>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</si>
  <si>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</si>
  <si>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</si>
  <si>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</si>
  <si>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</si>
  <si>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</si>
  <si>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</si>
  <si>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</si>
  <si>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</si>
  <si>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</si>
  <si>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</si>
  <si>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</si>
  <si>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</si>
  <si>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</si>
  <si>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</si>
  <si>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</si>
  <si>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</si>
  <si>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</si>
  <si>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</si>
  <si>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</si>
  <si>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</si>
  <si>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</si>
  <si>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</si>
  <si>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</si>
  <si>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</si>
  <si>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</si>
  <si>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</si>
  <si>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</si>
  <si>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</si>
  <si>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</si>
  <si>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</si>
  <si>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</si>
  <si>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</si>
  <si>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</si>
  <si>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</si>
  <si>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</si>
  <si>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</si>
  <si>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</si>
  <si>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</si>
  <si>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</si>
  <si>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</si>
  <si>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</si>
  <si>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</si>
  <si>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</si>
  <si>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</si>
  <si>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</si>
  <si>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</si>
  <si>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</si>
  <si>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</si>
  <si>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</si>
  <si>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</si>
  <si>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</si>
  <si>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</si>
  <si>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</si>
  <si>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</si>
  <si>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</si>
  <si>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</si>
  <si>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</si>
  <si>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</si>
  <si>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</si>
  <si>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</si>
  <si>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</si>
  <si>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</si>
  <si>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</si>
  <si>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</si>
  <si>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</si>
  <si>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</si>
  <si>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</si>
  <si>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</si>
  <si>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</si>
  <si>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</si>
  <si>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</si>
  <si>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</si>
  <si>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</si>
  <si>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</si>
  <si>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</si>
  <si>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</si>
  <si>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</si>
  <si>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</si>
  <si>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</si>
  <si>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</si>
  <si>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</si>
  <si>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</si>
  <si>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</si>
  <si>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</si>
  <si>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</si>
  <si>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</si>
  <si>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</si>
  <si>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</si>
  <si>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</si>
  <si>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</si>
  <si>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</si>
  <si>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</si>
  <si>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</si>
  <si>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</si>
  <si>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</si>
  <si>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</si>
  <si>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</si>
  <si>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</si>
  <si>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</si>
  <si>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</si>
  <si>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</si>
  <si>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</si>
  <si>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</si>
  <si>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</si>
  <si>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</si>
  <si>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</si>
  <si>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</si>
  <si>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</si>
  <si>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</si>
  <si>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</si>
  <si>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</si>
  <si>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</si>
  <si>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</si>
  <si>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</si>
  <si>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</si>
  <si>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</si>
  <si>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</si>
  <si>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</si>
  <si>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</si>
  <si>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</si>
  <si>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</si>
  <si>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</si>
  <si>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</si>
  <si>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</si>
  <si>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</si>
  <si>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</si>
  <si>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</si>
  <si>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</si>
  <si>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</si>
  <si>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</si>
  <si>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</si>
  <si>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</si>
  <si>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</si>
  <si>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</si>
  <si>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</si>
  <si>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</si>
  <si>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</si>
  <si>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</si>
  <si>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</si>
  <si>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</si>
  <si>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</si>
  <si>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</si>
  <si>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</si>
  <si>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</si>
  <si>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</si>
  <si>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</si>
  <si>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</si>
  <si>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</si>
  <si>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</si>
  <si>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</si>
  <si>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</si>
  <si>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</si>
  <si>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</si>
  <si>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</si>
  <si>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</si>
  <si>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</si>
  <si>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</si>
  <si>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</si>
  <si>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</si>
  <si>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</si>
  <si>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</si>
  <si>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</si>
  <si>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</si>
  <si>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</si>
  <si>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</si>
  <si>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</si>
  <si>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</si>
  <si>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</si>
  <si>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</si>
  <si>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</si>
  <si>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</si>
  <si>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</si>
  <si>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</si>
  <si>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</si>
  <si>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</si>
  <si>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</si>
  <si>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</si>
  <si>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</si>
  <si>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</si>
  <si>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</si>
  <si>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</si>
  <si>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</si>
  <si>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</si>
  <si>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</si>
  <si>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</si>
  <si>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</si>
  <si>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</si>
  <si>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</si>
  <si>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</si>
  <si>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</si>
  <si>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</si>
  <si>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</si>
  <si>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</si>
  <si>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</si>
  <si>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</si>
  <si>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</si>
  <si>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</si>
  <si>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</si>
  <si>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</si>
  <si>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</si>
  <si>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</si>
  <si>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</si>
  <si>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</si>
  <si>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</si>
  <si>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</si>
  <si>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</si>
  <si>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</si>
  <si>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</si>
  <si>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</si>
  <si>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</si>
  <si>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</si>
  <si>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</si>
  <si>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</si>
  <si>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</si>
  <si>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</si>
  <si>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</si>
  <si>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</si>
  <si>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</si>
  <si>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</si>
  <si>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</si>
  <si>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</si>
  <si>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</si>
  <si>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</si>
  <si>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</si>
  <si>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</si>
  <si>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</si>
  <si>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</si>
  <si>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</si>
  <si>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</si>
  <si>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</si>
  <si>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</si>
  <si>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</si>
  <si>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</si>
  <si>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</si>
  <si>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</si>
  <si>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</si>
  <si>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</si>
  <si>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</si>
  <si>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</si>
  <si>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</si>
  <si>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</si>
  <si>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</si>
  <si>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</si>
  <si>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</si>
  <si>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</si>
  <si>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</si>
  <si>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</si>
  <si>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</si>
  <si>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</si>
  <si>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</si>
  <si>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</si>
  <si>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</si>
  <si>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</si>
  <si>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</si>
  <si>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</si>
  <si>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</si>
  <si>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</si>
  <si>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</si>
  <si>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</si>
  <si>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</si>
  <si>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</si>
  <si>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</si>
  <si>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</si>
  <si>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</si>
  <si>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</si>
  <si>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</si>
  <si>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</si>
  <si>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</si>
  <si>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</si>
  <si>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</si>
  <si>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</si>
  <si>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</si>
  <si>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</si>
  <si>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</si>
  <si>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</si>
  <si>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</si>
  <si>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</si>
  <si>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</si>
  <si>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</si>
  <si>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</si>
  <si>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</si>
  <si>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</si>
  <si>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</si>
  <si>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</si>
  <si>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</si>
  <si>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</si>
  <si>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</si>
  <si>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</si>
  <si>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</si>
  <si>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</si>
  <si>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</si>
  <si>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</si>
  <si>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</si>
  <si>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</si>
  <si>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</si>
  <si>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</si>
  <si>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</si>
  <si>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</si>
  <si>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</si>
  <si>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</si>
  <si>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</si>
  <si>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</si>
  <si>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</si>
  <si>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</si>
  <si>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</si>
  <si>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</si>
  <si>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</si>
  <si>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</si>
  <si>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</si>
  <si>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</si>
  <si>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</si>
  <si>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</si>
  <si>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</si>
  <si>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</si>
  <si>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</si>
  <si>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</si>
  <si>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</si>
  <si>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</si>
  <si>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</si>
  <si>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</si>
  <si>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</si>
  <si>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</si>
  <si>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</si>
  <si>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</si>
  <si>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</si>
  <si>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</si>
  <si>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</si>
  <si>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</si>
  <si>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</si>
  <si>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</si>
  <si>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</si>
  <si>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</si>
  <si>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</si>
  <si>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</si>
  <si>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</si>
  <si>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</si>
  <si>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</si>
  <si>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</si>
  <si>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</si>
  <si>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</si>
  <si>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</si>
  <si>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</si>
  <si>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</si>
  <si>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</si>
  <si>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</si>
  <si>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</si>
  <si>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</si>
  <si>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</si>
  <si>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</si>
  <si>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</si>
  <si>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</si>
  <si>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</si>
  <si>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</si>
  <si>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</si>
  <si>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</si>
  <si>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</si>
  <si>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</si>
  <si>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</si>
  <si>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</si>
  <si>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</si>
  <si>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</si>
  <si>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</si>
  <si>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</si>
  <si>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</si>
  <si>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</si>
  <si>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</si>
  <si>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</si>
  <si>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</si>
  <si>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</si>
  <si>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</si>
  <si>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</si>
  <si>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</si>
  <si>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</si>
  <si>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</si>
  <si>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</si>
  <si>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</si>
  <si>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</si>
  <si>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</si>
  <si>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</si>
  <si>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</si>
  <si>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</si>
  <si>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</si>
  <si>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</si>
  <si>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</si>
  <si>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</si>
  <si>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</si>
  <si>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</si>
  <si>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</si>
  <si>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</si>
  <si>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</si>
  <si>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</si>
  <si>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</si>
  <si>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</si>
  <si>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</si>
  <si>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</si>
  <si>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</si>
  <si>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</si>
  <si>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</si>
  <si>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</si>
  <si>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</si>
  <si>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</si>
  <si>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</si>
  <si>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</si>
  <si>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</si>
  <si>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</si>
  <si>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</si>
  <si>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</si>
  <si>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</si>
  <si>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</si>
  <si>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</si>
  <si>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</si>
  <si>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</si>
  <si>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</si>
  <si>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</si>
  <si>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</si>
  <si>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</si>
  <si>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</si>
  <si>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</si>
  <si>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</si>
  <si>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</si>
  <si>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</si>
  <si>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</si>
  <si>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</si>
  <si>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</si>
  <si>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</si>
  <si>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</si>
  <si>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</si>
  <si>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</si>
  <si>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</si>
  <si>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</si>
  <si>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</si>
  <si>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</si>
  <si>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</si>
  <si>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</si>
  <si>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</si>
  <si>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</si>
  <si>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</si>
  <si>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</si>
  <si>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</si>
  <si>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</si>
  <si>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</si>
  <si>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</si>
  <si>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</si>
  <si>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</si>
  <si>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</si>
  <si>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</si>
  <si>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</si>
  <si>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</si>
  <si>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</si>
  <si>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</si>
  <si>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</si>
  <si>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</si>
  <si>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</si>
  <si>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</si>
  <si>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</si>
  <si>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</si>
  <si>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</si>
  <si>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</si>
  <si>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</si>
  <si>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</si>
  <si>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</si>
  <si>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</si>
  <si>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</si>
  <si>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</si>
  <si>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</si>
  <si>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</si>
  <si>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</si>
  <si>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</si>
  <si>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</si>
  <si>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</si>
  <si>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</si>
  <si>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</si>
  <si>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</si>
  <si>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</si>
  <si>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</si>
  <si>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</si>
  <si>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</si>
  <si>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</si>
  <si>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</si>
  <si>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</si>
  <si>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</si>
  <si>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</si>
  <si>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</si>
  <si>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</si>
  <si>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</si>
  <si>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</si>
  <si>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</si>
  <si>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</si>
  <si>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</si>
  <si>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</si>
  <si>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</si>
  <si>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</si>
  <si>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</si>
  <si>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</si>
  <si>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</si>
  <si>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</si>
  <si>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</si>
  <si>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</si>
  <si>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</si>
  <si>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</si>
  <si>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</si>
  <si>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</si>
  <si>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</si>
  <si>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</si>
  <si>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</si>
  <si>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</si>
  <si>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</si>
  <si>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</si>
  <si>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</si>
  <si>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</si>
  <si>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</si>
  <si>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</si>
  <si>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</si>
  <si>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</si>
  <si>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</si>
  <si>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</si>
  <si>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</si>
  <si>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</si>
  <si>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</si>
  <si>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</si>
  <si>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</si>
  <si>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</si>
  <si>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</si>
  <si>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</si>
  <si>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</si>
  <si>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</si>
  <si>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</si>
  <si>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</si>
  <si>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</si>
  <si>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</si>
  <si>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</si>
  <si>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</si>
  <si>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</si>
  <si>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</si>
  <si>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</si>
  <si>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</si>
  <si>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</si>
  <si>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</si>
  <si>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</si>
  <si>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</si>
  <si>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</si>
  <si>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</si>
  <si>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</si>
  <si>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</si>
  <si>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</si>
  <si>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</si>
  <si>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</si>
  <si>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</si>
  <si>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</si>
  <si>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</si>
  <si>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</si>
  <si>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</si>
  <si>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</si>
  <si>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</si>
  <si>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</si>
  <si>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</si>
  <si>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</si>
  <si>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</si>
  <si>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</si>
  <si>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</si>
  <si>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</si>
  <si>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</si>
  <si>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</si>
  <si>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</si>
  <si>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</si>
  <si>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</si>
  <si>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</si>
  <si>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</si>
  <si>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</si>
  <si>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</si>
  <si>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</si>
  <si>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</si>
  <si>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</si>
  <si>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</si>
  <si>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</si>
  <si>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</si>
  <si>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</si>
  <si>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</si>
  <si>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</si>
  <si>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</si>
  <si>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</si>
  <si>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</si>
  <si>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</si>
  <si>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</si>
  <si>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</si>
  <si>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</si>
  <si>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</si>
  <si>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</si>
  <si>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</si>
  <si>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</si>
  <si>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</si>
  <si>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</si>
  <si>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</si>
  <si>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</si>
  <si>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</si>
  <si>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</si>
  <si>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</si>
  <si>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</si>
  <si>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</si>
  <si>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</si>
  <si>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</si>
  <si>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</si>
  <si>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</si>
  <si>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</si>
  <si>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</si>
  <si>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</si>
  <si>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</si>
  <si>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</si>
  <si>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</si>
  <si>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</si>
  <si>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</si>
  <si>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</si>
  <si>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</si>
  <si>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</si>
  <si>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</si>
  <si>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</si>
  <si>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</si>
  <si>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</si>
  <si>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</si>
  <si>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</si>
  <si>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</si>
  <si>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</si>
  <si>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</si>
  <si>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</si>
  <si>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</si>
  <si>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</si>
  <si>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</si>
  <si>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</si>
  <si>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</si>
  <si>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</si>
  <si>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</si>
  <si>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</si>
  <si>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</si>
  <si>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</si>
  <si>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</si>
  <si>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</si>
  <si>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</si>
  <si>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</si>
  <si>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</si>
  <si>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</si>
  <si>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</si>
  <si>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</si>
  <si>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</si>
  <si>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</si>
  <si>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</si>
  <si>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</si>
  <si>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</si>
  <si>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</si>
  <si>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</si>
  <si>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</si>
  <si>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</si>
  <si>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</si>
  <si>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</si>
  <si>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</si>
  <si>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</si>
  <si>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</si>
  <si>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</si>
  <si>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</si>
  <si>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</si>
  <si>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</si>
  <si>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</si>
  <si>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</si>
  <si>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</si>
  <si>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</si>
  <si>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</si>
  <si>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</si>
  <si>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</si>
  <si>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</si>
  <si>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</si>
  <si>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</si>
  <si>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</si>
  <si>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</si>
  <si>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</si>
  <si>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</si>
  <si>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</si>
  <si>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</si>
  <si>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</si>
  <si>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</si>
  <si>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</si>
  <si>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</si>
  <si>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</si>
  <si>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</si>
  <si>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</si>
  <si>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</si>
  <si>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</si>
  <si>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</si>
  <si>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</si>
  <si>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</si>
  <si>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</si>
  <si>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</si>
  <si>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</si>
  <si>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</si>
  <si>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</si>
  <si>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</si>
  <si>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</si>
  <si>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</si>
  <si>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</si>
  <si>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</si>
  <si>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</si>
  <si>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</si>
  <si>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</si>
  <si>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</si>
  <si>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</si>
  <si>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</si>
  <si>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</si>
  <si>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</si>
  <si>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</si>
  <si>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</si>
  <si>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</si>
  <si>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</si>
  <si>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</si>
  <si>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</si>
  <si>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</si>
  <si>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</si>
  <si>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</si>
  <si>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</si>
  <si>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</si>
  <si>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</si>
  <si>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</si>
  <si>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</si>
  <si>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</si>
  <si>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</si>
  <si>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</si>
  <si>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</si>
  <si>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</si>
  <si>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</si>
  <si>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</si>
  <si>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</si>
  <si>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</si>
  <si>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</si>
  <si>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</si>
  <si>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</si>
  <si>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</si>
  <si>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</si>
  <si>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</si>
  <si>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</si>
  <si>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</si>
  <si>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</si>
  <si>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</si>
  <si>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</si>
  <si>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</si>
  <si>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</si>
  <si>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</si>
  <si>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</si>
  <si>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</si>
  <si>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</si>
  <si>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</si>
  <si>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</si>
  <si>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</si>
  <si>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</si>
  <si>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</si>
  <si>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</si>
  <si>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</si>
  <si>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</si>
  <si>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</si>
  <si>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</si>
  <si>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</si>
  <si>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</si>
  <si>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</si>
  <si>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</si>
  <si>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</si>
  <si>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</si>
  <si>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</si>
  <si>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</si>
  <si>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</si>
  <si>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</si>
  <si>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</si>
  <si>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</si>
  <si>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</si>
  <si>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</si>
  <si>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</si>
  <si>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</si>
  <si>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</si>
  <si>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</si>
  <si>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</si>
  <si>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</si>
  <si>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</si>
  <si>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</si>
  <si>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</si>
  <si>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</si>
  <si>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</si>
  <si>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</si>
  <si>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</si>
  <si>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</si>
  <si>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</si>
  <si>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</si>
  <si>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</si>
  <si>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</si>
  <si>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</si>
  <si>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</si>
  <si>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</si>
  <si>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</si>
  <si>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</si>
  <si>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</si>
  <si>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</si>
  <si>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</si>
  <si>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</si>
  <si>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</si>
  <si>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</si>
  <si>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</si>
  <si>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</si>
  <si>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</si>
  <si>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</si>
  <si>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</si>
  <si>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</si>
  <si>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</si>
  <si>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</si>
  <si>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</si>
  <si>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</si>
  <si>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</si>
  <si>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</si>
  <si>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</si>
  <si>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</si>
  <si>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</si>
  <si>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</si>
  <si>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</si>
  <si>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</si>
  <si>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</si>
  <si>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</si>
  <si>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</si>
  <si>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</si>
  <si>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</si>
  <si>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</si>
  <si>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</si>
  <si>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</si>
  <si>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</si>
  <si>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</si>
  <si>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</si>
  <si>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</si>
  <si>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</si>
  <si>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</si>
  <si>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</si>
  <si>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</si>
  <si>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</si>
  <si>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</si>
  <si>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</si>
  <si>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</si>
  <si>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</si>
  <si>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</si>
  <si>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</si>
  <si>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</si>
  <si>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</si>
  <si>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</si>
  <si>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</si>
  <si>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</si>
  <si>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</si>
  <si>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</si>
  <si>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</si>
  <si>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</si>
  <si>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</si>
  <si>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</si>
  <si>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</si>
  <si>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</si>
  <si>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</si>
  <si>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</si>
  <si>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</si>
  <si>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</si>
  <si>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</si>
  <si>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</si>
  <si>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</si>
  <si>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</si>
  <si>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</si>
  <si>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</si>
  <si>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</si>
  <si>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</si>
  <si>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</si>
  <si>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</si>
  <si>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</si>
  <si>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</si>
  <si>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</si>
  <si>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</si>
  <si>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</si>
  <si>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</si>
  <si>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</si>
  <si>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</si>
  <si>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</si>
  <si>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</si>
  <si>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</si>
  <si>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</si>
  <si>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</si>
  <si>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</si>
  <si>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</si>
  <si>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</si>
  <si>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</si>
  <si>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</si>
  <si>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</si>
  <si>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</si>
  <si>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</si>
  <si>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</si>
  <si>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</si>
  <si>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</si>
  <si>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</si>
  <si>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</si>
  <si>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</si>
  <si>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</si>
  <si>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</si>
  <si>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</si>
  <si>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</si>
  <si>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</si>
  <si>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</si>
  <si>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</si>
  <si>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</si>
  <si>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</si>
  <si>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</si>
  <si>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</si>
  <si>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</si>
  <si>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</si>
  <si>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</si>
  <si>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</si>
  <si>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</si>
  <si>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</si>
  <si>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</si>
  <si>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</si>
  <si>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</si>
  <si>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</si>
  <si>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</si>
  <si>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</si>
  <si>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</si>
  <si>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</si>
  <si>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</si>
  <si>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</si>
  <si>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</si>
  <si>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</si>
  <si>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</si>
  <si>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</si>
  <si>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</si>
  <si>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</si>
  <si>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</si>
  <si>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</si>
  <si>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</si>
  <si>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</si>
  <si>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</si>
  <si>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</si>
  <si>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</si>
  <si>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</si>
  <si>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</si>
  <si>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</si>
  <si>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</si>
  <si>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</si>
  <si>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</si>
  <si>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</si>
  <si>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</si>
  <si>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</si>
  <si>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</si>
  <si>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</si>
  <si>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</si>
  <si>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</si>
  <si>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</si>
  <si>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</si>
  <si>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</si>
  <si>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</si>
  <si>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</si>
  <si>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</si>
  <si>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</si>
  <si>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</si>
  <si>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</si>
  <si>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</si>
  <si>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</si>
  <si>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</si>
  <si>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</si>
  <si>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</si>
  <si>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</si>
  <si>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</si>
  <si>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</si>
  <si>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</si>
  <si>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</si>
  <si>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</si>
  <si>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</si>
  <si>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</si>
  <si>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</si>
  <si>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</si>
  <si>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</si>
  <si>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</si>
  <si>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</si>
  <si>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</si>
  <si>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</si>
  <si>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</si>
  <si>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</si>
  <si>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</si>
  <si>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</si>
  <si>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</si>
  <si>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</si>
  <si>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</si>
  <si>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</si>
  <si>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</si>
  <si>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</si>
  <si>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</si>
  <si>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</si>
  <si>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</si>
  <si>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</si>
  <si>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</si>
  <si>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</si>
  <si>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</si>
  <si>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</si>
  <si>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</si>
  <si>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</si>
  <si>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</si>
  <si>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</si>
  <si>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</si>
  <si>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</si>
  <si>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</si>
  <si>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</si>
  <si>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</si>
  <si>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</si>
  <si>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</si>
  <si>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</si>
  <si>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</si>
  <si>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</si>
  <si>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</si>
  <si>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</si>
  <si>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</si>
  <si>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</si>
  <si>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</si>
  <si>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</si>
  <si>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</si>
  <si>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</si>
  <si>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</si>
  <si>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</si>
  <si>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</si>
  <si>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</si>
  <si>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</si>
  <si>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</si>
  <si>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</si>
  <si>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</si>
  <si>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</si>
  <si>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</si>
  <si>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</si>
  <si>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</si>
  <si>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</si>
  <si>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</si>
  <si>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</si>
  <si>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</si>
  <si>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</si>
  <si>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</si>
  <si>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</si>
  <si>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</si>
  <si>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</si>
  <si>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</si>
  <si>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</si>
  <si>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</si>
  <si>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</si>
  <si>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</si>
  <si>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</si>
  <si>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</si>
  <si>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</si>
  <si>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</si>
  <si>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</si>
  <si>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</si>
  <si>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</si>
  <si>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</si>
  <si>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</si>
  <si>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</si>
  <si>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</si>
  <si>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</si>
  <si>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</si>
  <si>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</si>
  <si>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</si>
  <si>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</si>
  <si>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</si>
  <si>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</si>
  <si>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</si>
  <si>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</si>
  <si>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</si>
  <si>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</si>
  <si>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</si>
  <si>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</si>
  <si>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</si>
  <si>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</si>
  <si>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</si>
  <si>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</si>
  <si>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</si>
  <si>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</si>
  <si>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</si>
  <si>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</si>
  <si>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</si>
  <si>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</si>
  <si>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</si>
  <si>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</si>
  <si>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</si>
  <si>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</si>
  <si>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</si>
  <si>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</si>
  <si>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</si>
  <si>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</si>
  <si>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</si>
  <si>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</si>
  <si>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</si>
  <si>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</si>
  <si>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</si>
  <si>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</si>
  <si>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</si>
  <si>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</si>
  <si>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</si>
  <si>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</si>
  <si>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</si>
  <si>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</si>
  <si>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</si>
  <si>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</si>
  <si>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</si>
  <si>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</si>
  <si>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</si>
  <si>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</si>
  <si>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</si>
  <si>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</si>
  <si>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</si>
  <si>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</si>
  <si>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</si>
  <si>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</si>
  <si>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</si>
  <si>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</si>
  <si>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</si>
  <si>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</si>
  <si>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</si>
  <si>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</si>
  <si>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</si>
  <si>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</si>
  <si>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</si>
  <si>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</si>
  <si>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</si>
  <si>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</si>
  <si>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</si>
  <si>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</si>
  <si>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</si>
  <si>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</si>
  <si>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</si>
  <si>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</si>
  <si>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</si>
  <si>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</si>
  <si>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</si>
  <si>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</si>
  <si>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</si>
  <si>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</si>
  <si>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</si>
  <si>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</si>
  <si>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</si>
  <si>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</si>
  <si>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</si>
  <si>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</si>
  <si>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</si>
  <si>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</si>
  <si>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</si>
  <si>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</si>
  <si>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</si>
  <si>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</si>
  <si>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</si>
  <si>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</si>
  <si>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</si>
  <si>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</si>
  <si>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</si>
  <si>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</si>
  <si>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</si>
  <si>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</si>
  <si>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</si>
  <si>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</si>
  <si>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</si>
  <si>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</si>
  <si>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</si>
  <si>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</si>
  <si>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</si>
  <si>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</si>
  <si>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</si>
  <si>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</si>
  <si>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</si>
  <si>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</si>
  <si>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</si>
  <si>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</si>
  <si>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</si>
  <si>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</si>
  <si>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</si>
  <si>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</si>
  <si>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</si>
  <si>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</si>
  <si>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</si>
  <si>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</si>
  <si>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</si>
  <si>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</si>
  <si>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</si>
  <si>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</si>
  <si>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</si>
  <si>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</si>
  <si>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</si>
  <si>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</si>
  <si>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</si>
  <si>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</si>
  <si>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</si>
  <si>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</si>
  <si>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</si>
  <si>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</si>
  <si>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</si>
  <si>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</si>
  <si>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</si>
  <si>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</si>
  <si>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</si>
  <si>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</si>
  <si>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</si>
  <si>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</si>
  <si>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</si>
  <si>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</si>
  <si>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</si>
  <si>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</si>
  <si>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</si>
  <si>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</si>
  <si>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</si>
  <si>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</si>
  <si>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</si>
  <si>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</si>
  <si>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</si>
  <si>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</si>
  <si>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</si>
  <si>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</si>
  <si>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</si>
  <si>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</si>
  <si>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</si>
  <si>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</si>
  <si>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</si>
  <si>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</si>
  <si>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</si>
  <si>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</si>
  <si>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</si>
  <si>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</si>
  <si>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</si>
  <si>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</si>
  <si>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</si>
  <si>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</si>
  <si>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</si>
  <si>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</si>
  <si>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</si>
  <si>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</si>
  <si>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</si>
  <si>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</si>
  <si>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</si>
  <si>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</si>
  <si>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</si>
  <si>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</si>
  <si>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</si>
  <si>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</si>
  <si>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</si>
  <si>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</si>
  <si>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</si>
  <si>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</si>
  <si>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</si>
  <si>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</si>
  <si>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</si>
  <si>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</si>
  <si>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</si>
  <si>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</si>
  <si>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</si>
  <si>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</si>
  <si>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</si>
  <si>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</si>
  <si>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</si>
  <si>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</si>
  <si>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</si>
  <si>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</si>
  <si>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</si>
  <si>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</si>
  <si>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</si>
  <si>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</si>
  <si>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</si>
  <si>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</si>
  <si>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</si>
  <si>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</si>
  <si>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</si>
  <si>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</si>
  <si>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</si>
  <si>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</si>
  <si>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</si>
  <si>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</si>
  <si>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</si>
  <si>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</si>
  <si>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</si>
  <si>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</si>
  <si>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</si>
  <si>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</si>
  <si>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</si>
  <si>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</si>
  <si>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</si>
  <si>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</si>
  <si>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</si>
  <si>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</si>
  <si>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</si>
  <si>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</si>
  <si>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</si>
  <si>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</si>
  <si>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</si>
  <si>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</si>
  <si>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</si>
  <si>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</si>
  <si>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</si>
  <si>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</si>
  <si>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</si>
  <si>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</si>
  <si>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</si>
  <si>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</si>
  <si>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</si>
  <si>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</si>
  <si>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</si>
  <si>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</si>
  <si>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</si>
  <si>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</si>
  <si>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</si>
  <si>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</si>
  <si>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</si>
  <si>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</si>
  <si>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</si>
  <si>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</si>
  <si>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</si>
  <si>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</si>
  <si>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</si>
  <si>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</si>
  <si>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</si>
  <si>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</si>
  <si>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</si>
  <si>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</si>
  <si>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</si>
  <si>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</si>
  <si>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</si>
  <si>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</si>
  <si>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</si>
  <si>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</si>
  <si>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</si>
  <si>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</si>
  <si>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</si>
  <si>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</si>
  <si>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</si>
  <si>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</si>
  <si>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</si>
  <si>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</si>
  <si>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</si>
  <si>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</si>
  <si>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</si>
  <si>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</si>
  <si>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</si>
  <si>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</si>
  <si>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</si>
  <si>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</si>
  <si>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</si>
  <si>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</si>
  <si>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</si>
  <si>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</si>
  <si>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</si>
  <si>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</si>
  <si>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</si>
  <si>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</si>
  <si>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</si>
  <si>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</si>
  <si>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</si>
  <si>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</si>
  <si>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</si>
  <si>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</si>
  <si>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</si>
  <si>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</si>
  <si>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</si>
  <si>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</si>
  <si>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</si>
  <si>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</si>
  <si>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</si>
  <si>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</si>
  <si>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</si>
  <si>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</si>
  <si>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</si>
  <si>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</si>
  <si>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</si>
  <si>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</si>
  <si>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</si>
  <si>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</si>
  <si>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</si>
  <si>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</si>
  <si>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</si>
  <si>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</si>
  <si>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</si>
  <si>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</si>
  <si>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</si>
  <si>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</si>
  <si>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</si>
  <si>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</si>
  <si>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</si>
  <si>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</si>
  <si>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</si>
  <si>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</si>
  <si>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</si>
  <si>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</si>
  <si>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</si>
  <si>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</si>
  <si>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</si>
  <si>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</si>
  <si>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</si>
  <si>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</si>
  <si>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</si>
  <si>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</si>
  <si>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</si>
  <si>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</si>
  <si>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</si>
  <si>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</si>
  <si>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</si>
  <si>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</si>
  <si>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</si>
  <si>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</si>
  <si>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</si>
  <si>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</si>
  <si>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</si>
  <si>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</si>
  <si>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</si>
  <si>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</si>
  <si>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</si>
  <si>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</si>
  <si>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</si>
  <si>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</si>
  <si>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</si>
  <si>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</si>
  <si>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</si>
  <si>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</si>
  <si>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</si>
  <si>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</si>
  <si>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</si>
  <si>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</si>
  <si>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</si>
  <si>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</si>
  <si>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</si>
  <si>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</si>
  <si>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</si>
  <si>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</si>
  <si>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</si>
  <si>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</si>
  <si>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</si>
  <si>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</si>
  <si>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</si>
  <si>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</si>
  <si>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</si>
  <si>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</si>
  <si>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</si>
  <si>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</si>
  <si>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</si>
  <si>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</si>
  <si>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</si>
  <si>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</si>
  <si>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</si>
  <si>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</si>
  <si>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</si>
  <si>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</si>
  <si>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</si>
  <si>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</si>
  <si>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</si>
  <si>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</si>
  <si>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</si>
  <si>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</si>
  <si>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</si>
  <si>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</si>
  <si>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</si>
  <si>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</si>
  <si>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</si>
  <si>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</si>
  <si>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</si>
  <si>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</si>
  <si>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</si>
  <si>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</si>
  <si>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</si>
  <si>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</si>
  <si>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</si>
  <si>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</si>
  <si>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</si>
  <si>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</si>
  <si>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</si>
  <si>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</si>
  <si>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</si>
  <si>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</si>
  <si>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</si>
  <si>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</si>
  <si>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</si>
  <si>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</si>
  <si>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</si>
  <si>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</si>
  <si>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</si>
  <si>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</si>
  <si>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</si>
  <si>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</si>
  <si>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</si>
  <si>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</si>
  <si>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</si>
  <si>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</si>
  <si>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</si>
  <si>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</si>
  <si>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</si>
  <si>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</si>
  <si>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</si>
  <si>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</si>
  <si>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</si>
  <si>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</si>
  <si>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</si>
  <si>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</si>
  <si>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</si>
  <si>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</si>
  <si>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</si>
  <si>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</si>
  <si>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</si>
  <si>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</si>
  <si>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</si>
  <si>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</si>
  <si>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</si>
  <si>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</si>
  <si>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</si>
  <si>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</si>
  <si>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</si>
  <si>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</si>
  <si>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</si>
  <si>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</si>
  <si>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</si>
  <si>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</si>
  <si>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</si>
  <si>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</si>
  <si>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</si>
  <si>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</si>
  <si>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</si>
  <si>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</si>
  <si>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</si>
  <si>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</si>
  <si>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</si>
  <si>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</si>
  <si>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</si>
  <si>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</si>
  <si>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</si>
  <si>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</si>
  <si>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</si>
  <si>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</si>
  <si>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</si>
  <si>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</si>
  <si>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</si>
  <si>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</si>
  <si>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</si>
  <si>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</si>
  <si>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</si>
  <si>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</si>
  <si>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</si>
  <si>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</si>
  <si>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</si>
  <si>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</si>
  <si>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</si>
  <si>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</si>
  <si>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</si>
  <si>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</si>
  <si>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</si>
  <si>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</si>
  <si>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</si>
  <si>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</si>
  <si>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</si>
  <si>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</si>
  <si>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</si>
  <si>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</si>
  <si>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</si>
  <si>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</si>
  <si>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</si>
  <si>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</si>
  <si>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</si>
  <si>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</si>
  <si>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</si>
  <si>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</si>
  <si>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</si>
  <si>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</si>
  <si>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</si>
  <si>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</si>
  <si>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</si>
  <si>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</si>
  <si>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</si>
  <si>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</si>
  <si>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</si>
  <si>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</si>
  <si>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</si>
  <si>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</si>
  <si>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</si>
  <si>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</si>
  <si>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</si>
  <si>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</si>
  <si>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</si>
  <si>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</si>
  <si>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</si>
  <si>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</si>
  <si>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</si>
  <si>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</si>
  <si>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</si>
  <si>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</si>
  <si>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</si>
  <si>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</si>
  <si>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</si>
  <si>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</si>
  <si>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</si>
  <si>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</si>
  <si>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</si>
  <si>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</si>
  <si>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</si>
  <si>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</si>
  <si>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</si>
  <si>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</si>
  <si>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</si>
  <si>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</si>
  <si>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</si>
  <si>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</si>
  <si>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</si>
  <si>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</si>
  <si>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</si>
  <si>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</si>
  <si>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</si>
  <si>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</si>
  <si>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</si>
  <si>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</si>
  <si>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</si>
  <si>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</si>
  <si>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</si>
  <si>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</si>
  <si>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</si>
  <si>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</si>
  <si>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</si>
  <si>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</si>
  <si>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</si>
  <si>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</si>
  <si>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</si>
  <si>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</si>
  <si>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</si>
  <si>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</si>
  <si>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</si>
  <si>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</si>
  <si>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</si>
  <si>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</si>
  <si>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</si>
  <si>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</si>
  <si>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</si>
  <si>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</si>
  <si>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</si>
  <si>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</si>
  <si>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</si>
  <si>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</si>
  <si>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</si>
  <si>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</si>
  <si>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</si>
  <si>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</si>
  <si>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</si>
  <si>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</si>
  <si>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</si>
  <si>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</si>
  <si>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</si>
  <si>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</si>
  <si>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</si>
  <si>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</si>
  <si>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</si>
  <si>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</si>
  <si>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</si>
  <si>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</si>
  <si>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</si>
  <si>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</si>
  <si>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</si>
  <si>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</si>
  <si>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</si>
  <si>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</si>
  <si>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</si>
  <si>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</si>
  <si>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</si>
  <si>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</si>
  <si>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</si>
  <si>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</si>
  <si>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</si>
  <si>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</si>
  <si>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</si>
  <si>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</si>
  <si>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</si>
  <si>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</si>
  <si>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</si>
  <si>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</si>
  <si>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</si>
  <si>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</si>
  <si>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</si>
  <si>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</si>
  <si>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</si>
  <si>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</si>
  <si>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</si>
  <si>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</si>
  <si>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</si>
  <si>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</si>
  <si>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</si>
  <si>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</si>
  <si>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</si>
  <si>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</si>
  <si>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</si>
  <si>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</si>
  <si>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</si>
  <si>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</si>
  <si>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</si>
  <si>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</si>
  <si>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</si>
  <si>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</si>
  <si>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</si>
  <si>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</si>
  <si>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</si>
  <si>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</si>
  <si>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</si>
  <si>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</si>
  <si>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</si>
  <si>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</si>
  <si>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</si>
  <si>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</si>
  <si>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</si>
  <si>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</si>
  <si>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</si>
  <si>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</si>
  <si>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</si>
  <si>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</si>
  <si>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</si>
  <si>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</si>
  <si>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</si>
  <si>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</si>
  <si>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</si>
  <si>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</si>
  <si>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</si>
  <si>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</si>
  <si>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</si>
  <si>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</si>
  <si>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</si>
  <si>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</si>
  <si>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</si>
  <si>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</si>
  <si>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</si>
  <si>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</si>
  <si>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</si>
  <si>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</si>
  <si>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</si>
  <si>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</si>
  <si>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</si>
  <si>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</si>
  <si>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</si>
  <si>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</si>
  <si>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</si>
  <si>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</si>
  <si>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</si>
  <si>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</si>
  <si>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</si>
  <si>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</si>
  <si>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</si>
  <si>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</si>
  <si>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</si>
  <si>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</si>
  <si>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</si>
  <si>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</si>
  <si>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</si>
  <si>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</si>
  <si>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</si>
  <si>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</si>
  <si>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</si>
  <si>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</si>
  <si>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</si>
  <si>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</si>
  <si>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</si>
  <si>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</si>
  <si>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</si>
  <si>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</si>
  <si>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</si>
  <si>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</si>
  <si>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</si>
  <si>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</si>
  <si>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</si>
  <si>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</si>
  <si>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</si>
  <si>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</si>
  <si>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</si>
  <si>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</si>
  <si>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</si>
  <si>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</si>
  <si>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</si>
  <si>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</si>
  <si>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</si>
  <si>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</si>
  <si>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</si>
  <si>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</si>
  <si>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</si>
  <si>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</si>
  <si>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</si>
  <si>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</si>
  <si>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</si>
  <si>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</si>
  <si>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</si>
  <si>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</si>
  <si>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</si>
  <si>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</si>
  <si>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</si>
  <si>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</si>
  <si>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</si>
  <si>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</si>
  <si>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</si>
  <si>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</si>
  <si>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</si>
  <si>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</si>
  <si>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</si>
  <si>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</si>
  <si>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</si>
  <si>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</si>
  <si>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</si>
  <si>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</si>
  <si>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</si>
  <si>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</si>
  <si>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</si>
  <si>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</si>
  <si>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</si>
  <si>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</si>
  <si>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</si>
  <si>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</si>
  <si>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</si>
  <si>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</si>
  <si>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</si>
  <si>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</si>
  <si>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</si>
  <si>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</si>
  <si>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</si>
  <si>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</si>
  <si>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</si>
  <si>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</si>
  <si>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</si>
  <si>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</si>
  <si>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</si>
  <si>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</si>
  <si>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</si>
  <si>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</si>
  <si>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</si>
  <si>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</si>
  <si>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</si>
  <si>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</si>
  <si>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</si>
  <si>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</si>
  <si>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</si>
  <si>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</si>
  <si>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</si>
  <si>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</si>
  <si>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</si>
  <si>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</si>
  <si>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</si>
  <si>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</si>
  <si>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</si>
  <si>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</si>
  <si>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</si>
  <si>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</si>
  <si>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</si>
  <si>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</si>
  <si>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</si>
  <si>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</si>
  <si>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</si>
  <si>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</si>
  <si>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</si>
  <si>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</si>
  <si>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</si>
  <si>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</si>
  <si>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</si>
  <si>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</si>
  <si>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</si>
  <si>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</si>
  <si>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</si>
  <si>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</si>
  <si>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</si>
  <si>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</si>
  <si>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</si>
  <si>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</si>
  <si>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</si>
  <si>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</si>
  <si>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</si>
  <si>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</si>
  <si>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</si>
  <si>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</si>
  <si>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</si>
  <si>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</si>
  <si>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</si>
  <si>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</si>
  <si>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</si>
  <si>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</si>
  <si>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</si>
  <si>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</si>
  <si>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</si>
  <si>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</si>
  <si>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</si>
  <si>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</si>
  <si>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</si>
  <si>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</si>
  <si>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</si>
  <si>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</si>
  <si>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</si>
  <si>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</si>
  <si>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</si>
  <si>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</si>
  <si>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</si>
  <si>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</si>
  <si>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</si>
  <si>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</si>
  <si>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</si>
  <si>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</si>
  <si>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</si>
  <si>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</si>
  <si>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</si>
  <si>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</si>
  <si>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</si>
  <si>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</si>
  <si>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</si>
  <si>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</si>
  <si>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</si>
  <si>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</si>
  <si>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</si>
  <si>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</si>
  <si>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</si>
  <si>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</si>
  <si>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</si>
  <si>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</si>
  <si>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</si>
  <si>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</si>
  <si>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</si>
  <si>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</si>
  <si>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</si>
  <si>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</si>
  <si>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</si>
  <si>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</si>
  <si>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</si>
  <si>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</si>
  <si>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</si>
  <si>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</si>
  <si>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</si>
  <si>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</si>
  <si>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</si>
  <si>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</si>
  <si>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</si>
  <si>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</si>
  <si>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</si>
  <si>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</si>
  <si>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</si>
  <si>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</si>
  <si>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</si>
  <si>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</si>
  <si>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</si>
  <si>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</si>
  <si>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</si>
  <si>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</si>
  <si>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</si>
  <si>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</si>
  <si>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</si>
  <si>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</si>
  <si>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</si>
  <si>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</si>
  <si>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</si>
  <si>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</si>
  <si>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</si>
  <si>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</si>
  <si>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</si>
  <si>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</si>
  <si>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</si>
  <si>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</si>
  <si>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</si>
  <si>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</si>
  <si>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</si>
  <si>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</si>
  <si>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</si>
  <si>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</si>
  <si>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</si>
  <si>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</si>
  <si>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</si>
  <si>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</si>
  <si>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</si>
  <si>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</si>
  <si>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</si>
  <si>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</si>
  <si>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</si>
  <si>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</si>
  <si>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</si>
  <si>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</si>
  <si>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</si>
  <si>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</si>
  <si>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</si>
  <si>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</si>
  <si>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</si>
  <si>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</si>
  <si>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</si>
  <si>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</si>
  <si>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</si>
  <si>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</si>
  <si>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</si>
  <si>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</si>
  <si>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</si>
  <si>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</si>
  <si>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</si>
  <si>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</si>
  <si>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</si>
  <si>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</si>
  <si>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</si>
  <si>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</si>
  <si>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</si>
  <si>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</si>
  <si>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</si>
  <si>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</si>
  <si>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</si>
  <si>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</si>
  <si>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</si>
  <si>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</si>
  <si>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</si>
  <si>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</si>
  <si>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</si>
  <si>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</si>
  <si>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</si>
  <si>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</si>
  <si>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</si>
  <si>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</si>
  <si>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</si>
  <si>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</si>
  <si>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</si>
  <si>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</si>
  <si>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</si>
  <si>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</si>
  <si>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</si>
  <si>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</si>
  <si>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</si>
  <si>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</si>
  <si>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</si>
  <si>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</si>
  <si>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</si>
  <si>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</si>
  <si>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</si>
  <si>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</si>
  <si>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</si>
  <si>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</si>
  <si>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</si>
  <si>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</si>
  <si>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</si>
  <si>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</si>
  <si>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</si>
  <si>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</si>
  <si>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</si>
  <si>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</si>
  <si>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</si>
  <si>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</si>
  <si>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</si>
  <si>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</si>
  <si>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</si>
  <si>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</si>
  <si>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</si>
  <si>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</si>
  <si>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</si>
  <si>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</si>
  <si>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</si>
  <si>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</si>
  <si>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</si>
  <si>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</si>
  <si>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</si>
  <si>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</si>
  <si>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</si>
  <si>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</si>
  <si>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</si>
  <si>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</si>
  <si>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</si>
  <si>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</si>
  <si>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</si>
  <si>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</si>
  <si>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</si>
  <si>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</si>
  <si>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</si>
  <si>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</si>
  <si>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</si>
  <si>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</si>
  <si>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</si>
  <si>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</si>
  <si>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</si>
  <si>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</si>
  <si>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</si>
  <si>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</si>
  <si>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</si>
  <si>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</si>
  <si>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</si>
  <si>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</si>
  <si>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</si>
  <si>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</si>
  <si>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</si>
  <si>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</si>
  <si>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</si>
  <si>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</si>
  <si>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</si>
  <si>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</si>
  <si>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</si>
  <si>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</si>
  <si>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</si>
  <si>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</si>
  <si>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</si>
  <si>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</si>
  <si>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</si>
  <si>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</si>
  <si>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</si>
  <si>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</si>
  <si>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</si>
  <si>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</si>
  <si>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</si>
  <si>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</si>
  <si>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</si>
  <si>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</si>
  <si>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</si>
  <si>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</si>
  <si>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</si>
  <si>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</si>
  <si>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</si>
  <si>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</si>
  <si>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</si>
  <si>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</si>
  <si>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</si>
  <si>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</si>
  <si>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</si>
  <si>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</si>
  <si>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</si>
  <si>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</si>
  <si>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</si>
  <si>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</si>
  <si>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</si>
  <si>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</si>
  <si>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</si>
  <si>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</si>
  <si>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</si>
  <si>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</si>
  <si>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</si>
  <si>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</si>
  <si>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</si>
  <si>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</si>
  <si>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</si>
  <si>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</si>
  <si>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</si>
  <si>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</si>
  <si>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</si>
  <si>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</si>
  <si>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</si>
  <si>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</si>
  <si>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</si>
  <si>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</si>
  <si>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</si>
  <si>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</si>
  <si>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</si>
  <si>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</si>
  <si>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</si>
  <si>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</si>
  <si>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</si>
  <si>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</si>
  <si>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</si>
  <si>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</si>
  <si>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</si>
  <si>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</si>
  <si>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</si>
  <si>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</si>
  <si>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</si>
  <si>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</si>
  <si>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</si>
  <si>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</si>
  <si>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</si>
  <si>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</si>
  <si>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</si>
  <si>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</si>
  <si>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</si>
  <si>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</si>
  <si>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</si>
  <si>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</si>
  <si>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</si>
  <si>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</si>
  <si>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</si>
  <si>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</si>
  <si>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</si>
  <si>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</si>
  <si>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</si>
  <si>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</si>
  <si>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</si>
  <si>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</si>
  <si>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</si>
  <si>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</si>
  <si>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</si>
  <si>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</si>
  <si>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</si>
  <si>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</si>
  <si>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</si>
  <si>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</si>
  <si>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</si>
  <si>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</si>
  <si>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</si>
  <si>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</si>
  <si>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</si>
  <si>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</si>
  <si>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</si>
  <si>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</si>
  <si>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</si>
  <si>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</si>
  <si>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</si>
  <si>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</si>
  <si>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</si>
  <si>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</si>
  <si>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</si>
  <si>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</si>
  <si>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</si>
  <si>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</si>
  <si>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</si>
  <si>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</si>
  <si>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</si>
  <si>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</si>
  <si>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</si>
  <si>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</si>
  <si>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</si>
  <si>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</si>
  <si>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</si>
  <si>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</si>
  <si>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</si>
  <si>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</si>
  <si>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</si>
  <si>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</si>
  <si>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</si>
  <si>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</si>
  <si>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</si>
  <si>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</si>
  <si>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</si>
  <si>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</si>
  <si>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</si>
  <si>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</si>
  <si>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</si>
  <si>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</si>
  <si>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</si>
  <si>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</si>
  <si>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</si>
  <si>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</si>
  <si>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</si>
  <si>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</si>
  <si>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</si>
  <si>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</si>
  <si>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</si>
  <si>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</si>
  <si>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</si>
  <si>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</si>
  <si>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</si>
  <si>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</si>
  <si>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</si>
  <si>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</si>
  <si>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</si>
  <si>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</si>
  <si>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</si>
  <si>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</si>
  <si>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</si>
  <si>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</si>
  <si>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</si>
  <si>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</si>
  <si>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</si>
  <si>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</si>
  <si>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</si>
  <si>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</si>
  <si>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</si>
  <si>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</si>
  <si>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</si>
  <si>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</si>
  <si>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</si>
  <si>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</si>
  <si>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</si>
  <si>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</si>
  <si>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</si>
  <si>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</si>
  <si>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</si>
  <si>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</si>
  <si>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</si>
  <si>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</si>
  <si>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</si>
  <si>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</si>
  <si>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</si>
  <si>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</si>
  <si>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</si>
  <si>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</si>
  <si>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</si>
  <si>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</si>
  <si>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</si>
  <si>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</si>
  <si>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</si>
  <si>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</si>
  <si>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</si>
  <si>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</si>
  <si>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</si>
  <si>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</si>
  <si>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</si>
  <si>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</si>
  <si>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</si>
  <si>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</si>
  <si>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</si>
  <si>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</si>
  <si>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</si>
  <si>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</si>
  <si>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</si>
  <si>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</si>
  <si>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</si>
  <si>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</si>
  <si>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</si>
  <si>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</si>
  <si>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</si>
  <si>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</si>
  <si>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</si>
  <si>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</si>
  <si>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</si>
  <si>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</si>
  <si>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</si>
  <si>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</si>
  <si>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</si>
  <si>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</si>
  <si>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</si>
  <si>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</si>
  <si>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</si>
  <si>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</si>
  <si>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</si>
  <si>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</si>
  <si>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</si>
  <si>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</si>
  <si>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</si>
  <si>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</si>
  <si>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</si>
  <si>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</si>
  <si>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</si>
  <si>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</si>
  <si>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</si>
  <si>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</si>
  <si>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</si>
  <si>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</si>
  <si>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</si>
  <si>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</si>
  <si>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</si>
  <si>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</si>
  <si>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</si>
  <si>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</si>
  <si>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</si>
  <si>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</si>
  <si>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</si>
  <si>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</si>
  <si>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</si>
  <si>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</si>
  <si>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</si>
  <si>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</si>
  <si>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</si>
  <si>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</si>
  <si>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</si>
  <si>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</si>
  <si>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</si>
  <si>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</si>
  <si>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</si>
  <si>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</si>
  <si>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</si>
  <si>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</si>
  <si>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</si>
  <si>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</si>
  <si>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</si>
  <si>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</si>
  <si>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</si>
  <si>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</si>
  <si>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</si>
  <si>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</si>
  <si>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</si>
  <si>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</si>
  <si>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</si>
  <si>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</si>
  <si>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</si>
  <si>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</si>
  <si>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</si>
  <si>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</si>
  <si>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</si>
  <si>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</si>
  <si>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</si>
  <si>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</si>
  <si>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</si>
  <si>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</si>
  <si>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</si>
  <si>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</si>
  <si>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</si>
  <si>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</si>
  <si>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</si>
  <si>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</si>
  <si>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</si>
  <si>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</si>
  <si>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</si>
  <si>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</si>
  <si>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</si>
  <si>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</si>
  <si>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</si>
  <si>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</si>
  <si>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</si>
  <si>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</si>
  <si>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</si>
  <si>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</si>
  <si>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</si>
  <si>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</si>
  <si>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</si>
  <si>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</si>
  <si>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</si>
  <si>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</si>
  <si>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</si>
  <si>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</si>
  <si>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</si>
  <si>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</si>
  <si>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</si>
  <si>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</si>
  <si>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</si>
  <si>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</si>
  <si>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</si>
  <si>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</si>
  <si>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</si>
  <si>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</si>
  <si>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</si>
  <si>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</si>
  <si>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</si>
  <si>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</si>
  <si>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</si>
  <si>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</si>
  <si>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</si>
  <si>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</si>
  <si>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</si>
  <si>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</si>
  <si>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</si>
  <si>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</si>
  <si>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</si>
  <si>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</si>
  <si>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</si>
  <si>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</si>
  <si>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</si>
  <si>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</si>
  <si>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</si>
  <si>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</si>
  <si>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</si>
  <si>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</si>
  <si>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</si>
  <si>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</si>
  <si>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</si>
  <si>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</si>
  <si>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</si>
  <si>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</si>
  <si>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</si>
  <si>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</si>
  <si>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</si>
  <si>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</si>
  <si>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</si>
  <si>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</si>
  <si>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</si>
  <si>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</si>
  <si>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</si>
  <si>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</si>
  <si>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</si>
  <si>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</si>
  <si>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</si>
  <si>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</si>
  <si>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</si>
  <si>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</si>
  <si>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</si>
  <si>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</si>
  <si>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</si>
  <si>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</si>
  <si>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</si>
  <si>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</si>
  <si>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</si>
  <si>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</si>
  <si>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</si>
  <si>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</si>
  <si>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</si>
  <si>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</si>
  <si>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</si>
  <si>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</si>
  <si>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</si>
  <si>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</si>
  <si>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</si>
  <si>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</si>
  <si>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</si>
  <si>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</si>
  <si>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</si>
  <si>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</si>
  <si>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</si>
  <si>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</si>
  <si>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</si>
  <si>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</si>
  <si>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</si>
  <si>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</si>
  <si>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</si>
  <si>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</si>
  <si>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</si>
  <si>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</si>
  <si>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</si>
  <si>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</si>
  <si>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</si>
  <si>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</si>
  <si>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</si>
  <si>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</si>
  <si>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</si>
  <si>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</si>
  <si>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</si>
  <si>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</si>
  <si>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</si>
  <si>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</si>
  <si>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</si>
  <si>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</si>
  <si>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</si>
  <si>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</si>
  <si>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</si>
  <si>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</si>
  <si>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</si>
  <si>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</si>
  <si>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</si>
  <si>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</si>
  <si>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</si>
  <si>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</si>
  <si>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</si>
  <si>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</si>
  <si>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</si>
  <si>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</si>
  <si>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</si>
  <si>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</si>
  <si>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</si>
  <si>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</si>
  <si>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</si>
  <si>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</si>
  <si>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</si>
  <si>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</si>
  <si>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</si>
  <si>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</si>
  <si>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</si>
  <si>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</si>
  <si>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</si>
  <si>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</si>
  <si>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</si>
  <si>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</si>
  <si>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</si>
  <si>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</si>
  <si>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</si>
  <si>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</si>
  <si>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</si>
  <si>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</si>
  <si>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</si>
  <si>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</si>
  <si>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</si>
  <si>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</si>
  <si>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</si>
  <si>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</si>
  <si>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</si>
  <si>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</si>
  <si>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</si>
  <si>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</si>
  <si>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</si>
  <si>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</si>
  <si>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</si>
  <si>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</si>
  <si>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</si>
  <si>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</si>
  <si>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</si>
  <si>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</si>
  <si>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</si>
  <si>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</si>
  <si>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</si>
  <si>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</si>
  <si>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</si>
  <si>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</si>
  <si>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</si>
  <si>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</si>
  <si>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</si>
  <si>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</si>
  <si>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</si>
  <si>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</si>
  <si>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</si>
  <si>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</si>
  <si>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</si>
  <si>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</si>
  <si>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</si>
  <si>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</si>
  <si>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</si>
  <si>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</si>
  <si>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</si>
  <si>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</si>
  <si>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</si>
  <si>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</si>
  <si>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</si>
  <si>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</si>
  <si>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</si>
  <si>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</si>
  <si>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</si>
  <si>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</si>
  <si>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</si>
  <si>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</si>
  <si>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</si>
  <si>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</si>
  <si>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</si>
  <si>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</si>
  <si>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</si>
  <si>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</si>
  <si>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</si>
  <si>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</si>
  <si>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</si>
  <si>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</si>
  <si>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</si>
  <si>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</si>
  <si>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</si>
  <si>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</si>
  <si>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</si>
  <si>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</si>
  <si>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</si>
  <si>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</si>
  <si>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</si>
  <si>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</si>
  <si>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</si>
  <si>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</si>
  <si>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</si>
  <si>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</si>
  <si>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</si>
  <si>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</si>
  <si>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</si>
  <si>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</si>
  <si>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</si>
  <si>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</si>
  <si>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</si>
  <si>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</si>
  <si>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</si>
  <si>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</si>
  <si>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</si>
  <si>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</si>
  <si>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</si>
  <si>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</si>
  <si>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</si>
  <si>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</si>
  <si>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</si>
  <si>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</si>
  <si>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</si>
  <si>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</si>
  <si>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</si>
  <si>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</si>
  <si>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</si>
  <si>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</si>
  <si>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</si>
  <si>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</si>
  <si>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</si>
  <si>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</si>
  <si>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</si>
  <si>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</si>
  <si>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</si>
  <si>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</si>
  <si>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</si>
  <si>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</si>
  <si>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</si>
  <si>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</si>
  <si>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</si>
  <si>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</si>
  <si>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</si>
  <si>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</si>
  <si>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</si>
  <si>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</si>
  <si>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</si>
  <si>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</si>
  <si>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</si>
  <si>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</si>
  <si>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</si>
  <si>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</si>
  <si>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</si>
  <si>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</si>
  <si>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</si>
  <si>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</si>
  <si>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</si>
  <si>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</si>
  <si>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</si>
  <si>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</si>
  <si>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</si>
  <si>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</si>
  <si>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</si>
  <si>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</si>
  <si>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</si>
  <si>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</si>
  <si>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</si>
  <si>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</si>
  <si>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</si>
  <si>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</si>
  <si>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</si>
  <si>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</si>
  <si>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</si>
  <si>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</si>
  <si>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</si>
  <si>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</si>
  <si>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</si>
  <si>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</si>
  <si>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</si>
  <si>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</si>
  <si>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</si>
  <si>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</si>
  <si>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</si>
  <si>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</si>
  <si>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</si>
  <si>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</si>
  <si>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</si>
  <si>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</si>
  <si>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</si>
  <si>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</si>
  <si>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</si>
  <si>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</si>
  <si>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</si>
  <si>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</si>
  <si>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</si>
  <si>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</si>
  <si>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</si>
  <si>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</si>
  <si>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</si>
  <si>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</si>
  <si>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</si>
  <si>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</si>
  <si>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</si>
  <si>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</si>
  <si>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</si>
  <si>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</si>
  <si>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</si>
  <si>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</si>
  <si>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</si>
  <si>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</si>
  <si>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</si>
  <si>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</si>
  <si>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</si>
  <si>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</si>
  <si>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</si>
  <si>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</si>
  <si>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</si>
  <si>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</si>
  <si>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</si>
  <si>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</si>
  <si>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</si>
  <si>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</si>
  <si>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</si>
  <si>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</si>
  <si>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</si>
  <si>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</si>
  <si>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</si>
  <si>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</si>
  <si>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</si>
  <si>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</si>
  <si>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</si>
  <si>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</si>
  <si>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</si>
  <si>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</si>
  <si>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</si>
  <si>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</si>
  <si>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</si>
  <si>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</si>
  <si>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</si>
  <si>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</si>
  <si>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</si>
  <si>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</si>
  <si>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</si>
  <si>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</si>
  <si>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</si>
  <si>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</si>
  <si>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</si>
  <si>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</si>
  <si>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</si>
  <si>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</si>
  <si>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</si>
  <si>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</si>
  <si>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</si>
  <si>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</si>
  <si>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</si>
  <si>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</si>
  <si>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</si>
  <si>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</si>
  <si>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</si>
  <si>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</si>
  <si>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</si>
  <si>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</si>
  <si>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</si>
  <si>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</si>
  <si>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</si>
  <si>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</si>
  <si>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</si>
  <si>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</si>
  <si>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</si>
  <si>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</si>
  <si>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</si>
  <si>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</si>
  <si>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</si>
  <si>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</si>
  <si>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</si>
  <si>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</si>
  <si>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</si>
  <si>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</si>
  <si>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</si>
  <si>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</si>
  <si>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</si>
  <si>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</si>
  <si>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</si>
  <si>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</si>
  <si>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</si>
  <si>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</si>
  <si>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</si>
  <si>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</si>
  <si>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</si>
  <si>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</si>
  <si>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</si>
  <si>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</si>
  <si>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</si>
  <si>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</si>
  <si>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</si>
  <si>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</si>
  <si>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</si>
  <si>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</si>
  <si>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</si>
  <si>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</si>
  <si>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</si>
  <si>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</si>
  <si>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</si>
  <si>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</si>
  <si>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</si>
  <si>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</si>
  <si>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</si>
  <si>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</si>
  <si>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</si>
  <si>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</si>
  <si>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</si>
  <si>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</si>
  <si>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</si>
  <si>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</si>
  <si>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</si>
  <si>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</si>
  <si>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</si>
  <si>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</si>
  <si>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</si>
  <si>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</si>
  <si>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</si>
  <si>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</si>
  <si>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</si>
  <si>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</si>
  <si>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</si>
  <si>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</si>
  <si>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</si>
  <si>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</si>
  <si>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</si>
  <si>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</si>
  <si>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</si>
  <si>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</si>
  <si>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</si>
  <si>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</si>
  <si>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</si>
  <si>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</si>
  <si>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</si>
  <si>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</si>
  <si>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</si>
  <si>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</si>
  <si>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</si>
  <si>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</si>
  <si>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</si>
  <si>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</si>
  <si>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</si>
  <si>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</si>
  <si>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</si>
  <si>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</si>
  <si>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</si>
  <si>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</si>
  <si>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</si>
  <si>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</si>
  <si>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</si>
  <si>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</si>
  <si>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</si>
  <si>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</si>
  <si>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</si>
  <si>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</si>
  <si>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</si>
  <si>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</si>
  <si>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</si>
  <si>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</si>
  <si>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</si>
  <si>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</si>
  <si>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</si>
  <si>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</si>
  <si>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</si>
  <si>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</si>
  <si>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</si>
  <si>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</si>
  <si>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</si>
  <si>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</si>
  <si>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</si>
  <si>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</si>
  <si>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</si>
  <si>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</si>
  <si>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</si>
  <si>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</si>
  <si>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</si>
  <si>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</si>
  <si>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</si>
  <si>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</si>
  <si>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</si>
  <si>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</si>
  <si>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</si>
  <si>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</si>
  <si>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</si>
  <si>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</si>
  <si>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</si>
  <si>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</si>
  <si>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</si>
  <si>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</si>
  <si>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</si>
  <si>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</si>
  <si>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</si>
  <si>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</si>
  <si>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</si>
  <si>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</si>
  <si>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</si>
  <si>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</si>
  <si>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</si>
  <si>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</si>
  <si>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</si>
  <si>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</si>
  <si>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</si>
  <si>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</si>
  <si>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</si>
  <si>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</si>
  <si>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</si>
  <si>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</si>
  <si>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</si>
  <si>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</si>
  <si>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</si>
  <si>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</si>
  <si>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</si>
  <si>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</si>
  <si>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</si>
  <si>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</si>
  <si>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</si>
  <si>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</si>
  <si>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</si>
  <si>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</si>
  <si>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</si>
  <si>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</si>
  <si>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</si>
  <si>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</si>
  <si>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</si>
  <si>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</si>
  <si>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</si>
  <si>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</si>
  <si>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</si>
  <si>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</si>
  <si>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</si>
  <si>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</si>
  <si>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</si>
  <si>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</si>
  <si>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</si>
  <si>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</si>
  <si>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</si>
  <si>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</si>
  <si>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</si>
  <si>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</si>
  <si>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</si>
  <si>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</si>
  <si>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</si>
  <si>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</si>
  <si>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</si>
  <si>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</si>
  <si>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</si>
  <si>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</si>
  <si>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</si>
  <si>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</si>
  <si>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</si>
  <si>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</si>
  <si>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</si>
  <si>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</si>
  <si>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</si>
  <si>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</si>
  <si>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</si>
  <si>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</si>
  <si>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</si>
  <si>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</si>
  <si>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</si>
  <si>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</si>
  <si>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</si>
  <si>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</si>
  <si>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</si>
  <si>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</si>
  <si>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</si>
  <si>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</si>
  <si>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</si>
  <si>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</si>
  <si>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</si>
  <si>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</si>
  <si>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</si>
  <si>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</si>
  <si>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</si>
  <si>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</si>
  <si>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</si>
  <si>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</si>
  <si>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</si>
  <si>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</si>
  <si>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</si>
  <si>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</si>
  <si>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</si>
  <si>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</si>
  <si>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</si>
  <si>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</si>
  <si>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</si>
  <si>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</si>
  <si>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</si>
  <si>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</si>
  <si>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</si>
  <si>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</si>
  <si>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</si>
  <si>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</si>
  <si>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</si>
  <si>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</si>
  <si>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</si>
  <si>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</si>
  <si>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</si>
  <si>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</si>
  <si>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</si>
  <si>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</si>
  <si>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</si>
  <si>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</si>
  <si>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</si>
  <si>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</si>
  <si>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</si>
  <si>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</si>
  <si>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</si>
  <si>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</si>
  <si>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</si>
  <si>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</si>
  <si>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</si>
  <si>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</si>
  <si>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</si>
  <si>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</si>
  <si>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</si>
  <si>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</si>
  <si>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</si>
  <si>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</si>
  <si>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</si>
  <si>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</si>
  <si>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</si>
  <si>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</si>
  <si>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</si>
  <si>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</si>
  <si>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</si>
  <si>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</si>
  <si>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</si>
  <si>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</si>
  <si>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</si>
  <si>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</si>
  <si>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</si>
  <si>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</si>
  <si>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</si>
  <si>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</si>
  <si>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</si>
  <si>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</si>
  <si>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</si>
  <si>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</si>
  <si>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</si>
  <si>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</si>
  <si>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</si>
  <si>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</si>
  <si>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</si>
  <si>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</si>
  <si>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</si>
  <si>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</si>
  <si>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</si>
  <si>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</si>
  <si>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</si>
  <si>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</si>
  <si>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</si>
  <si>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</si>
  <si>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</si>
  <si>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</si>
  <si>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</si>
  <si>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</si>
  <si>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</si>
  <si>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</si>
  <si>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</si>
  <si>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</si>
  <si>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</si>
  <si>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</si>
  <si>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</si>
  <si>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</si>
  <si>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</si>
  <si>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</si>
  <si>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</si>
  <si>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</si>
  <si>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</si>
  <si>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</si>
  <si>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</si>
  <si>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</si>
  <si>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</si>
  <si>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</si>
  <si>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</si>
  <si>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</si>
  <si>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</si>
  <si>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</si>
  <si>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</si>
  <si>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</si>
  <si>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</si>
  <si>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</si>
  <si>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</si>
  <si>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</si>
  <si>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</si>
  <si>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</si>
  <si>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</si>
  <si>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</si>
  <si>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</si>
  <si>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</si>
  <si>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</si>
  <si>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</si>
  <si>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</si>
  <si>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</si>
  <si>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</si>
  <si>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</si>
  <si>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</si>
  <si>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</si>
  <si>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</si>
  <si>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</si>
  <si>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</si>
  <si>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</si>
  <si>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</si>
  <si>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</si>
  <si>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</si>
  <si>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</si>
  <si>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</si>
  <si>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</si>
  <si>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</si>
  <si>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</si>
  <si>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</si>
  <si>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</si>
  <si>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</si>
  <si>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</si>
  <si>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</si>
  <si>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</si>
  <si>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</si>
  <si>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</si>
  <si>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</si>
  <si>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</si>
  <si>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</si>
  <si>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</si>
  <si>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</si>
  <si>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</si>
  <si>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</si>
  <si>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</si>
  <si>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</si>
  <si>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</si>
  <si>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</si>
  <si>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</si>
  <si>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</si>
  <si>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</si>
  <si>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</si>
  <si>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</si>
  <si>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</si>
  <si>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</si>
  <si>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</si>
  <si>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</si>
  <si>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</si>
  <si>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</si>
  <si>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</si>
  <si>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</si>
  <si>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</si>
  <si>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</si>
  <si>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</si>
  <si>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</si>
  <si>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</si>
  <si>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</si>
  <si>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</si>
  <si>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</si>
  <si>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</si>
  <si>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</si>
  <si>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</si>
  <si>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</si>
  <si>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</si>
  <si>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</si>
  <si>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</si>
  <si>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</si>
  <si>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</si>
  <si>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</si>
  <si>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</si>
  <si>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</si>
  <si>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</si>
  <si>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</si>
  <si>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</si>
  <si>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</si>
  <si>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</si>
  <si>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</si>
  <si>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</si>
  <si>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</si>
  <si>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</si>
  <si>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</si>
  <si>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</si>
  <si>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</si>
  <si>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</si>
  <si>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</si>
  <si>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</si>
  <si>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</si>
  <si>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</si>
  <si>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</si>
  <si>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</si>
  <si>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</si>
  <si>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</si>
  <si>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</si>
  <si>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</si>
  <si>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</si>
  <si>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</si>
  <si>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</si>
  <si>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</si>
  <si>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</si>
  <si>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</si>
  <si>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</si>
  <si>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</si>
  <si>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</si>
  <si>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</si>
  <si>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</si>
  <si>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</si>
  <si>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</si>
  <si>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</si>
  <si>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</si>
  <si>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</si>
  <si>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</si>
  <si>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</si>
  <si>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</si>
  <si>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</si>
  <si>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</si>
  <si>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</si>
  <si>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</si>
  <si>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</si>
  <si>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</si>
  <si>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</si>
  <si>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</si>
  <si>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</si>
  <si>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</si>
  <si>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</si>
  <si>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</si>
  <si>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</si>
  <si>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</si>
  <si>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</si>
  <si>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</si>
  <si>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</si>
  <si>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</si>
  <si>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</si>
  <si>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</si>
  <si>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</si>
  <si>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</si>
  <si>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</si>
  <si>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</si>
  <si>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</si>
  <si>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</si>
  <si>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</si>
  <si>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</si>
  <si>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</si>
  <si>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</si>
  <si>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</si>
  <si>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</si>
  <si>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</si>
  <si>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</si>
  <si>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</si>
  <si>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</si>
  <si>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</si>
  <si>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</si>
  <si>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</si>
  <si>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</si>
  <si>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</si>
  <si>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</si>
  <si>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</si>
  <si>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</si>
  <si>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</si>
  <si>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</si>
  <si>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</si>
  <si>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</si>
  <si>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</si>
  <si>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</si>
  <si>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</si>
  <si>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</si>
  <si>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</si>
  <si>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</si>
  <si>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</si>
  <si>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</si>
  <si>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</si>
  <si>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</si>
  <si>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</si>
  <si>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</si>
  <si>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</si>
  <si>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</si>
  <si>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</si>
  <si>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</si>
  <si>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</si>
  <si>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</si>
  <si>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</si>
  <si>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</si>
  <si>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</si>
  <si>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</si>
  <si>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</si>
  <si>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</si>
  <si>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</si>
  <si>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</si>
  <si>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</si>
  <si>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</si>
  <si>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</si>
  <si>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</si>
  <si>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</si>
  <si>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</si>
  <si>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</si>
  <si>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</si>
  <si>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</si>
  <si>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</si>
  <si>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</si>
  <si>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</si>
  <si>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</si>
  <si>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</si>
  <si>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</si>
  <si>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</si>
  <si>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</si>
  <si>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</si>
  <si>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</si>
  <si>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</si>
  <si>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</si>
  <si>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</si>
  <si>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</si>
  <si>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</si>
  <si>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</si>
  <si>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</si>
  <si>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</si>
  <si>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</si>
  <si>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</si>
  <si>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</si>
  <si>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</si>
  <si>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</si>
  <si>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</si>
  <si>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</si>
  <si>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</si>
  <si>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</si>
  <si>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</si>
  <si>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</si>
  <si>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</si>
  <si>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</si>
  <si>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</si>
  <si>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</si>
  <si>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</si>
  <si>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</si>
  <si>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</si>
  <si>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</si>
  <si>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</si>
  <si>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</si>
  <si>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</si>
  <si>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</si>
  <si>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</si>
  <si>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</si>
  <si>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</si>
  <si>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</si>
  <si>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</si>
  <si>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</si>
  <si>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</si>
  <si>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</si>
  <si>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</si>
  <si>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</si>
  <si>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</si>
  <si>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</si>
  <si>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</si>
  <si>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</si>
  <si>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</si>
  <si>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</si>
  <si>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</si>
  <si>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</si>
  <si>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</si>
  <si>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</si>
  <si>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</si>
  <si>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</si>
  <si>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</si>
  <si>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</si>
  <si>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</si>
  <si>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</si>
  <si>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</si>
  <si>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</si>
  <si>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</si>
  <si>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</si>
  <si>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</si>
  <si>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</si>
  <si>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</si>
  <si>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</si>
  <si>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</si>
  <si>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</si>
  <si>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</si>
  <si>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</si>
  <si>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</si>
  <si>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</si>
  <si>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</si>
  <si>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</si>
  <si>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</si>
  <si>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</si>
  <si>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</si>
  <si>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</si>
  <si>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</si>
  <si>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</si>
  <si>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</si>
  <si>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</si>
  <si>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</si>
  <si>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</si>
  <si>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</si>
  <si>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</si>
  <si>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</si>
  <si>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</si>
  <si>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</si>
  <si>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</si>
  <si>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</si>
  <si>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</si>
  <si>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</si>
  <si>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</si>
  <si>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</si>
  <si>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</si>
  <si>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</si>
  <si>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</si>
  <si>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</si>
  <si>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</si>
  <si>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</si>
  <si>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</si>
  <si>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</si>
  <si>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</si>
  <si>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</si>
  <si>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</si>
  <si>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</si>
  <si>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</si>
  <si>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</si>
  <si>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</si>
  <si>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</si>
  <si>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</si>
  <si>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</si>
  <si>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</si>
  <si>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</si>
  <si>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</si>
  <si>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</si>
  <si>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</si>
  <si>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</si>
  <si>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</si>
  <si>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</si>
  <si>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</si>
  <si>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</si>
  <si>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</si>
  <si>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</si>
  <si>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</si>
  <si>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</si>
  <si>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</si>
  <si>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</si>
  <si>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</si>
  <si>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</si>
  <si>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</si>
  <si>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</si>
  <si>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</si>
  <si>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</si>
  <si>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</si>
  <si>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</si>
  <si>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</si>
  <si>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</si>
  <si>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</si>
  <si>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</si>
  <si>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</si>
  <si>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</si>
  <si>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</si>
  <si>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</si>
  <si>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</si>
  <si>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</si>
  <si>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</si>
  <si>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</si>
  <si>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</si>
  <si>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</si>
  <si>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</si>
  <si>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</si>
  <si>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</si>
  <si>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</si>
  <si>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</si>
  <si>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</si>
  <si>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</si>
  <si>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</si>
  <si>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</si>
  <si>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</si>
  <si>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</si>
  <si>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</si>
  <si>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</si>
  <si>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</si>
  <si>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</si>
  <si>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</si>
  <si>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</si>
  <si>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</si>
  <si>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</si>
  <si>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</si>
  <si>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</si>
  <si>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</si>
  <si>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</si>
  <si>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</si>
  <si>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</si>
  <si>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</si>
  <si>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</si>
  <si>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</si>
  <si>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</si>
  <si>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</si>
  <si>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</si>
  <si>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</si>
  <si>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</si>
  <si>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</si>
  <si>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</si>
  <si>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</si>
  <si>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</si>
  <si>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</si>
  <si>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</si>
  <si>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</si>
  <si>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</si>
  <si>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</si>
  <si>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</si>
  <si>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</si>
  <si>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</si>
  <si>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</si>
  <si>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</si>
  <si>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</si>
  <si>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</si>
  <si>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</si>
  <si>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</si>
  <si>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</si>
  <si>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</si>
  <si>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</si>
  <si>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</si>
  <si>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</si>
  <si>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</si>
  <si>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</si>
  <si>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</si>
  <si>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</si>
  <si>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</si>
  <si>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</si>
  <si>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</si>
  <si>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</si>
  <si>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</si>
  <si>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</si>
  <si>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</si>
  <si>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</si>
  <si>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</si>
  <si>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</si>
  <si>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</si>
  <si>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</si>
  <si>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</si>
  <si>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</si>
  <si>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</si>
  <si>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</si>
  <si>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</si>
  <si>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</si>
  <si>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</si>
  <si>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</si>
  <si>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</si>
  <si>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</si>
  <si>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</si>
  <si>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</si>
  <si>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</si>
  <si>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</si>
  <si>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</si>
  <si>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</si>
  <si>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</si>
  <si>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</si>
  <si>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</si>
  <si>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</si>
  <si>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</si>
  <si>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</si>
  <si>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</si>
  <si>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</si>
  <si>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</si>
  <si>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</si>
  <si>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</si>
  <si>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</si>
  <si>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</si>
  <si>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</si>
  <si>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</si>
  <si>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</si>
  <si>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</si>
  <si>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</si>
  <si>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</si>
  <si>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</si>
  <si>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</si>
  <si>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</si>
  <si>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</si>
  <si>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</si>
  <si>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</si>
  <si>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</si>
  <si>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</si>
  <si>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</si>
  <si>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</si>
  <si>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</si>
  <si>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</si>
  <si>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</si>
  <si>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</si>
  <si>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</si>
  <si>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</si>
  <si>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</si>
  <si>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</si>
  <si>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</si>
  <si>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</si>
  <si>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</si>
  <si>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</si>
  <si>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</si>
  <si>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</si>
  <si>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</si>
  <si>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</si>
  <si>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</si>
  <si>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</si>
  <si>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</si>
  <si>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</si>
  <si>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</si>
  <si>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</si>
  <si>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</si>
  <si>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</si>
  <si>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</si>
  <si>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</si>
  <si>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</si>
  <si>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</si>
  <si>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</si>
  <si>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</si>
  <si>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</si>
  <si>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</si>
  <si>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</si>
  <si>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</si>
  <si>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</si>
  <si>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</si>
  <si>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</si>
  <si>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</si>
  <si>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</si>
  <si>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</si>
  <si>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</si>
  <si>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</si>
  <si>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</si>
  <si>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</si>
  <si>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</si>
  <si>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</si>
  <si>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</si>
  <si>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</si>
  <si>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</si>
  <si>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</si>
  <si>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</si>
  <si>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</si>
  <si>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</si>
  <si>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</si>
  <si>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</si>
  <si>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</si>
  <si>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</si>
  <si>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</si>
  <si>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</si>
  <si>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</si>
  <si>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</si>
  <si>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</si>
  <si>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</si>
  <si>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</si>
  <si>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</si>
  <si>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</si>
  <si>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</si>
  <si>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</si>
  <si>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</si>
  <si>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</si>
  <si>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</si>
  <si>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</si>
  <si>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</si>
  <si>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</si>
  <si>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</si>
  <si>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</si>
  <si>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</si>
  <si>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</si>
  <si>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</si>
  <si>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</si>
  <si>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</si>
  <si>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</si>
  <si>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</si>
  <si>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</si>
  <si>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</si>
  <si>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</si>
  <si>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</si>
  <si>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</si>
  <si>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</si>
  <si>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</si>
  <si>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</si>
  <si>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</si>
  <si>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</si>
  <si>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</si>
  <si>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</si>
  <si>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</si>
  <si>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</si>
  <si>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</si>
  <si>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</si>
  <si>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</si>
  <si>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</si>
  <si>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</si>
  <si>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</si>
  <si>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</si>
  <si>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</si>
  <si>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</si>
  <si>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</si>
  <si>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</si>
  <si>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</si>
  <si>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</si>
  <si>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</si>
  <si>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</si>
  <si>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</si>
  <si>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</si>
  <si>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</si>
  <si>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</si>
  <si>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</si>
  <si>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</si>
  <si>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</si>
  <si>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</si>
  <si>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</si>
  <si>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</si>
  <si>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</si>
  <si>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</si>
  <si>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</si>
  <si>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</si>
  <si>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</si>
  <si>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</si>
  <si>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</si>
  <si>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</si>
  <si>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</si>
  <si>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</si>
  <si>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</si>
  <si>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</si>
  <si>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</si>
  <si>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</si>
  <si>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</si>
  <si>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</si>
  <si>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</si>
  <si>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</si>
  <si>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</si>
  <si>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</si>
  <si>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</si>
  <si>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</si>
  <si>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</si>
  <si>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</si>
  <si>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</si>
  <si>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</si>
  <si>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</si>
  <si>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</si>
  <si>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</si>
  <si>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</si>
  <si>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</si>
  <si>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</si>
  <si>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</si>
  <si>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</si>
  <si>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</si>
  <si>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</si>
  <si>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</si>
  <si>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</si>
  <si>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</si>
  <si>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</si>
  <si>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</si>
  <si>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</si>
  <si>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</si>
  <si>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</si>
  <si>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</si>
  <si>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</si>
  <si>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</si>
  <si>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</si>
  <si>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</si>
  <si>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</si>
  <si>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</si>
  <si>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</si>
  <si>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</si>
  <si>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</si>
  <si>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</si>
  <si>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</si>
  <si>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</si>
  <si>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</si>
  <si>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</si>
  <si>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</si>
  <si>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</si>
  <si>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</si>
  <si>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</si>
  <si>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</si>
  <si>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</si>
  <si>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</si>
  <si>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</si>
  <si>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</si>
  <si>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</si>
  <si>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</si>
  <si>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</si>
  <si>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</si>
  <si>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</si>
  <si>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</si>
  <si>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</si>
  <si>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</si>
  <si>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</si>
  <si>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</si>
  <si>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</si>
  <si>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</si>
  <si>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</si>
  <si>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</si>
  <si>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</si>
  <si>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</si>
  <si>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</si>
  <si>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</si>
  <si>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</si>
  <si>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</si>
  <si>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</si>
  <si>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</si>
  <si>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</si>
  <si>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</si>
  <si>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</si>
  <si>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</si>
  <si>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</si>
  <si>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</si>
  <si>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</si>
  <si>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</si>
  <si>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</si>
  <si>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</si>
  <si>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</si>
  <si>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</si>
  <si>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</si>
  <si>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</si>
  <si>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</si>
  <si>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</si>
  <si>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</si>
  <si>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</si>
  <si>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</si>
  <si>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</si>
  <si>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</si>
  <si>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</si>
  <si>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</si>
  <si>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</si>
  <si>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</si>
  <si>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</si>
  <si>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</si>
  <si>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</si>
  <si>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</si>
  <si>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</si>
  <si>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</si>
  <si>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</si>
  <si>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</si>
  <si>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</si>
  <si>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</si>
  <si>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</si>
  <si>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</si>
  <si>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</si>
  <si>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</si>
  <si>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</si>
  <si>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</si>
  <si>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</si>
  <si>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</si>
  <si>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</si>
  <si>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</si>
  <si>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</si>
  <si>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</si>
  <si>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</si>
  <si>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</si>
  <si>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</si>
  <si>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</si>
  <si>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</si>
  <si>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</si>
  <si>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</si>
  <si>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</si>
  <si>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</si>
  <si>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</si>
  <si>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</si>
  <si>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</si>
  <si>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</si>
  <si>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</si>
  <si>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</si>
  <si>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</si>
  <si>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</si>
  <si>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</si>
  <si>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</si>
  <si>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</si>
  <si>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</si>
  <si>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</si>
  <si>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</si>
  <si>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</si>
  <si>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</si>
  <si>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</si>
  <si>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</si>
  <si>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</si>
  <si>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</si>
  <si>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</si>
  <si>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</si>
  <si>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</si>
  <si>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</si>
  <si>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</si>
  <si>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</si>
  <si>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</si>
  <si>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</si>
  <si>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</si>
  <si>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</si>
  <si>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</si>
  <si>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</si>
  <si>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</si>
  <si>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</si>
  <si>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</si>
  <si>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</si>
  <si>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</si>
  <si>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</si>
  <si>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</si>
  <si>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</si>
  <si>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</si>
  <si>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</si>
  <si>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</si>
  <si>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</si>
  <si>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</si>
  <si>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</si>
  <si>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</si>
  <si>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</si>
  <si>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</si>
  <si>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</si>
  <si>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</si>
  <si>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</si>
  <si>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</si>
  <si>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</si>
  <si>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</si>
  <si>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</si>
  <si>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</si>
  <si>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</si>
  <si>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</si>
  <si>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</si>
  <si>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</si>
  <si>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</si>
  <si>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</si>
  <si>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</si>
  <si>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</si>
  <si>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</si>
  <si>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</si>
  <si>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</si>
  <si>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</si>
  <si>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</si>
  <si>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</si>
  <si>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</si>
  <si>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</si>
  <si>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</si>
  <si>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</si>
  <si>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</si>
  <si>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</si>
  <si>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</si>
  <si>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</si>
  <si>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</si>
  <si>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</si>
  <si>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</si>
  <si>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</si>
  <si>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</si>
  <si>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</si>
  <si>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</si>
  <si>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</si>
  <si>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</si>
  <si>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</si>
  <si>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</si>
  <si>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</si>
  <si>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</si>
  <si>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</si>
  <si>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</si>
  <si>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</si>
  <si>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</si>
  <si>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</si>
  <si>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</si>
  <si>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</si>
  <si>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</si>
  <si>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</si>
  <si>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</si>
  <si>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</si>
  <si>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</si>
  <si>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</si>
  <si>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</si>
  <si>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</si>
  <si>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</si>
  <si>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</si>
  <si>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</si>
  <si>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</si>
  <si>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</si>
  <si>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</si>
  <si>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</si>
  <si>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</si>
  <si>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</si>
  <si>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</si>
  <si>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</si>
  <si>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</si>
  <si>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</si>
  <si>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</si>
  <si>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</si>
  <si>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</si>
  <si>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</si>
  <si>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</si>
  <si>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</si>
  <si>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</si>
  <si>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</si>
  <si>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</si>
  <si>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</si>
  <si>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</si>
  <si>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</si>
  <si>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</si>
  <si>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</si>
  <si>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</si>
  <si>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</si>
  <si>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</si>
  <si>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</si>
  <si>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</si>
  <si>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</si>
  <si>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</si>
  <si>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</si>
  <si>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</si>
  <si>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</si>
  <si>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</si>
  <si>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</si>
  <si>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</si>
  <si>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</si>
  <si>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</si>
  <si>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</si>
  <si>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</si>
  <si>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</si>
  <si>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</si>
  <si>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</si>
  <si>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</si>
  <si>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</si>
  <si>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</si>
  <si>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</si>
  <si>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</si>
  <si>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</si>
  <si>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</si>
  <si>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</si>
  <si>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</si>
  <si>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</si>
  <si>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</si>
  <si>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</si>
  <si>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</si>
  <si>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</si>
  <si>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</si>
  <si>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</si>
  <si>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</si>
  <si>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</si>
  <si>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</si>
  <si>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</si>
  <si>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</si>
  <si>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</si>
  <si>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</si>
  <si>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</si>
  <si>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</si>
  <si>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</si>
  <si>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</si>
  <si>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</si>
  <si>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</si>
  <si>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</si>
  <si>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</si>
  <si>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</si>
  <si>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</si>
  <si>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</si>
  <si>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</si>
  <si>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</si>
  <si>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</si>
  <si>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</si>
  <si>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</si>
  <si>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</si>
  <si>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</si>
  <si>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</si>
  <si>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</si>
  <si>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</si>
  <si>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</si>
  <si>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</si>
  <si>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</si>
  <si>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</si>
  <si>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</si>
  <si>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</si>
  <si>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</si>
  <si>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</si>
  <si>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</si>
  <si>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</si>
  <si>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</si>
  <si>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</si>
  <si>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</si>
  <si>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</si>
  <si>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</si>
  <si>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</si>
  <si>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</si>
  <si>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</si>
  <si>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</si>
  <si>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</si>
  <si>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</si>
  <si>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</si>
  <si>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</si>
  <si>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</si>
  <si>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</si>
  <si>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</si>
  <si>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</si>
  <si>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</si>
  <si>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</si>
  <si>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</si>
  <si>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</si>
  <si>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</si>
  <si>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</si>
  <si>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</si>
  <si>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</si>
  <si>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</si>
  <si>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</si>
  <si>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</si>
  <si>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</si>
  <si>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</si>
  <si>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</si>
  <si>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</si>
  <si>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</si>
  <si>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</si>
  <si>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</si>
  <si>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</si>
  <si>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</si>
  <si>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</si>
  <si>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</si>
  <si>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</si>
  <si>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</si>
  <si>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</si>
  <si>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</si>
  <si>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</si>
  <si>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</si>
  <si>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</si>
  <si>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</si>
  <si>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</si>
  <si>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</si>
  <si>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</si>
  <si>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</si>
  <si>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</si>
  <si>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</si>
  <si>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</si>
  <si>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</si>
  <si>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</si>
  <si>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</si>
  <si>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</si>
  <si>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</si>
  <si>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</si>
  <si>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</si>
  <si>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</si>
  <si>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</si>
  <si>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</si>
  <si>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</si>
  <si>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</si>
  <si>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</si>
  <si>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</si>
  <si>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</si>
  <si>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</si>
  <si>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</si>
  <si>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</si>
  <si>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</si>
  <si>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</si>
  <si>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</si>
  <si>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</si>
  <si>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</si>
  <si>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</si>
  <si>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</si>
  <si>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</si>
  <si>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</si>
  <si>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</si>
  <si>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</si>
  <si>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</si>
  <si>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</si>
  <si>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</si>
  <si>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</si>
  <si>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</si>
  <si>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</si>
  <si>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</si>
  <si>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</si>
  <si>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</si>
  <si>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</si>
  <si>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</si>
  <si>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</si>
  <si>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</si>
  <si>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</si>
  <si>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</si>
  <si>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</si>
  <si>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</si>
  <si>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</si>
  <si>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</si>
  <si>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</si>
  <si>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</si>
  <si>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</si>
  <si>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</si>
  <si>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</si>
  <si>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</si>
  <si>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</si>
  <si>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</si>
  <si>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</si>
  <si>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</si>
  <si>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</si>
  <si>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</si>
  <si>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</si>
  <si>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</si>
  <si>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</si>
  <si>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</si>
  <si>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</si>
  <si>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</si>
  <si>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</si>
  <si>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</si>
  <si>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</si>
  <si>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</si>
  <si>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</si>
  <si>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</si>
  <si>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</si>
  <si>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</si>
  <si>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</si>
  <si>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</si>
  <si>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</si>
  <si>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</si>
  <si>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</si>
  <si>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</si>
  <si>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</si>
  <si>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</si>
  <si>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</si>
  <si>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</si>
  <si>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</si>
  <si>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</si>
  <si>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</si>
  <si>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</si>
  <si>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</si>
  <si>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</si>
  <si>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</si>
  <si>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</si>
  <si>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</si>
  <si>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</si>
  <si>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</si>
  <si>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</si>
  <si>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</si>
  <si>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</si>
  <si>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</si>
  <si>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</si>
  <si>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</si>
  <si>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</si>
  <si>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</si>
  <si>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</si>
  <si>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</si>
  <si>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</si>
  <si>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</si>
  <si>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</si>
  <si>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</si>
  <si>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</si>
  <si>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</si>
  <si>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</si>
  <si>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</si>
  <si>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</si>
  <si>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</si>
  <si>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</si>
  <si>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</si>
  <si>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</si>
  <si>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</si>
  <si>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</si>
  <si>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</si>
  <si>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</si>
  <si>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</si>
  <si>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</si>
  <si>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</si>
  <si>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</si>
  <si>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</si>
  <si>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</si>
  <si>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</si>
  <si>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</si>
  <si>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</si>
  <si>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</si>
  <si>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</si>
  <si>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</si>
  <si>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</si>
  <si>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</si>
  <si>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</si>
  <si>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</si>
  <si>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</si>
  <si>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</si>
  <si>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</si>
  <si>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</si>
  <si>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</si>
  <si>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</si>
  <si>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</si>
  <si>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</si>
  <si>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</si>
  <si>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</si>
  <si>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</si>
  <si>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</si>
  <si>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</si>
  <si>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</si>
  <si>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</si>
  <si>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</si>
  <si>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</si>
  <si>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</si>
  <si>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</si>
  <si>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</si>
  <si>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</si>
  <si>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</si>
  <si>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</si>
  <si>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</si>
  <si>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</si>
  <si>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</si>
  <si>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</si>
  <si>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</si>
  <si>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</si>
  <si>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</si>
  <si>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</si>
  <si>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</si>
  <si>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</si>
  <si>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</si>
  <si>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</si>
  <si>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</si>
  <si>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</si>
  <si>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</si>
  <si>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</si>
  <si>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</si>
  <si>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</si>
  <si>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</si>
  <si>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</si>
  <si>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</si>
  <si>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</si>
  <si>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</si>
  <si>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</si>
  <si>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</si>
  <si>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</si>
  <si>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</si>
  <si>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</si>
  <si>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</si>
  <si>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</si>
  <si>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</si>
  <si>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</si>
  <si>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</si>
  <si>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</si>
  <si>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</si>
  <si>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</si>
  <si>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</si>
  <si>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</si>
  <si>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</si>
  <si>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</si>
  <si>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</si>
  <si>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</si>
  <si>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</si>
  <si>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</si>
  <si>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</si>
  <si>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</si>
  <si>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</si>
  <si>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</si>
  <si>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</si>
  <si>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</si>
  <si>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</si>
  <si>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</si>
  <si>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</si>
  <si>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</si>
  <si>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</si>
  <si>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</si>
  <si>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</si>
  <si>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</si>
  <si>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</si>
  <si>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</si>
  <si>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</si>
  <si>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</si>
  <si>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</si>
  <si>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</si>
  <si>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</si>
  <si>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</si>
  <si>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</si>
  <si>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</si>
  <si>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</si>
  <si>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</si>
  <si>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</si>
  <si>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</si>
  <si>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</si>
  <si>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</si>
  <si>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</si>
  <si>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</si>
  <si>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</si>
  <si>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</si>
  <si>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</si>
  <si>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</si>
  <si>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</si>
  <si>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</si>
  <si>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</si>
  <si>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</si>
  <si>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</si>
  <si>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</si>
  <si>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</si>
  <si>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</si>
  <si>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</si>
  <si>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</si>
  <si>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</si>
  <si>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</si>
  <si>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</si>
  <si>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</si>
  <si>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</si>
  <si>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</si>
  <si>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</si>
  <si>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</si>
  <si>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</si>
  <si>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</si>
  <si>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</si>
  <si>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</si>
  <si>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</si>
  <si>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</si>
  <si>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</si>
  <si>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</si>
  <si>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</si>
  <si>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</si>
  <si>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</si>
  <si>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</si>
  <si>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</si>
  <si>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</si>
  <si>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</si>
  <si>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</si>
  <si>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</si>
  <si>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</si>
  <si>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</si>
  <si>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</si>
  <si>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</si>
  <si>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</si>
  <si>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</si>
  <si>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</si>
  <si>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</si>
  <si>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</si>
  <si>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</si>
  <si>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</si>
  <si>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</si>
  <si>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</si>
  <si>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</si>
  <si>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</si>
  <si>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</si>
  <si>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</si>
  <si>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</si>
  <si>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</si>
  <si>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</si>
  <si>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</si>
  <si>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</si>
  <si>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</si>
  <si>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</si>
  <si>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</si>
  <si>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</si>
  <si>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</si>
  <si>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</si>
  <si>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</si>
  <si>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</si>
  <si>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</si>
  <si>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</si>
  <si>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</si>
  <si>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</si>
  <si>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</si>
  <si>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</si>
  <si>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</si>
  <si>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</si>
  <si>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</si>
  <si>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</si>
  <si>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</si>
  <si>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</si>
  <si>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</si>
  <si>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</si>
  <si>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</si>
  <si>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</si>
  <si>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</si>
  <si>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</si>
  <si>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</si>
  <si>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</si>
  <si>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</si>
  <si>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</si>
  <si>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</si>
  <si>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</si>
  <si>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</si>
  <si>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</si>
  <si>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</si>
  <si>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</si>
  <si>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</si>
  <si>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</si>
  <si>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</si>
  <si>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</si>
  <si>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</si>
  <si>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</si>
  <si>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</si>
  <si>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</si>
  <si>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</si>
  <si>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</si>
  <si>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</si>
  <si>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</si>
  <si>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</si>
  <si>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</si>
  <si>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</si>
  <si>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</si>
  <si>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</si>
  <si>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</si>
  <si>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</si>
  <si>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</si>
  <si>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</si>
  <si>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</si>
  <si>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</si>
  <si>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</si>
  <si>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</si>
  <si>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</si>
  <si>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</si>
  <si>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</si>
  <si>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</si>
  <si>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</si>
  <si>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</si>
  <si>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</si>
  <si>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</si>
  <si>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</si>
  <si>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</si>
  <si>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</si>
  <si>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</si>
  <si>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</si>
  <si>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</si>
  <si>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</si>
  <si>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</si>
  <si>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</si>
  <si>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</si>
  <si>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</si>
  <si>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</si>
  <si>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</si>
  <si>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</si>
  <si>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</si>
  <si>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</si>
  <si>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</si>
  <si>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</si>
  <si>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</si>
  <si>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</si>
  <si>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</si>
  <si>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</si>
  <si>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</si>
  <si>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</si>
  <si>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</si>
  <si>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</si>
  <si>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</si>
  <si>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</si>
  <si>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</si>
  <si>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</si>
  <si>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</si>
  <si>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</si>
  <si>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</si>
  <si>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</si>
  <si>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</si>
  <si>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</si>
  <si>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</si>
  <si>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</si>
  <si>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</si>
  <si>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</si>
  <si>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</si>
  <si>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</si>
  <si>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</si>
  <si>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</si>
  <si>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</si>
  <si>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</si>
  <si>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</si>
  <si>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</si>
  <si>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</si>
  <si>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</si>
  <si>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</si>
  <si>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</si>
  <si>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</si>
  <si>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</si>
  <si>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</si>
  <si>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</si>
  <si>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</si>
  <si>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</si>
  <si>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</si>
  <si>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</si>
  <si>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</si>
  <si>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</si>
  <si>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</si>
  <si>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</si>
  <si>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</si>
  <si>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</si>
  <si>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</si>
  <si>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</si>
  <si>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</si>
  <si>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</si>
  <si>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</si>
  <si>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</si>
  <si>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</si>
  <si>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</si>
  <si>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</si>
  <si>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</si>
  <si>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</si>
  <si>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</si>
  <si>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</si>
  <si>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</si>
  <si>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</si>
  <si>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</si>
  <si>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</si>
  <si>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</si>
  <si>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</si>
  <si>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</si>
  <si>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</si>
  <si>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</si>
  <si>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</si>
  <si>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</si>
  <si>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</si>
  <si>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</si>
  <si>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</si>
  <si>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</si>
  <si>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</si>
  <si>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</si>
  <si>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</si>
  <si>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</si>
  <si>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</si>
  <si>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</si>
  <si>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</si>
  <si>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</si>
  <si>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</si>
  <si>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</si>
  <si>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</si>
  <si>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</si>
  <si>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</si>
  <si>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</si>
  <si>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</si>
  <si>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</si>
  <si>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</si>
  <si>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</si>
  <si>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</si>
  <si>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</si>
  <si>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</si>
  <si>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</si>
  <si>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</si>
  <si>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</si>
  <si>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</si>
  <si>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</si>
  <si>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</si>
  <si>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</si>
  <si>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</si>
  <si>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</si>
  <si>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</si>
  <si>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</si>
  <si>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</si>
  <si>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</si>
  <si>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</si>
  <si>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</si>
  <si>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</si>
  <si>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</si>
  <si>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</si>
  <si>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</si>
  <si>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</si>
  <si>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</si>
  <si>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</si>
  <si>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</si>
  <si>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</si>
  <si>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</si>
  <si>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</si>
  <si>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</si>
  <si>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</si>
  <si>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</si>
  <si>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</si>
  <si>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</si>
  <si>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</si>
  <si>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</si>
  <si>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</si>
  <si>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</si>
  <si>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</si>
  <si>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</si>
  <si>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</si>
  <si>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</si>
  <si>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</si>
  <si>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</si>
  <si>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</si>
  <si>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</si>
  <si>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</si>
  <si>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</si>
  <si>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</si>
  <si>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</si>
  <si>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</si>
  <si>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</si>
  <si>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</si>
  <si>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</si>
  <si>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</si>
  <si>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</si>
  <si>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</si>
  <si>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</si>
  <si>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</si>
  <si>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</si>
  <si>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</si>
  <si>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</si>
  <si>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</si>
  <si>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</si>
  <si>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</si>
  <si>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</si>
  <si>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</si>
  <si>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</si>
  <si>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</si>
  <si>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</si>
  <si>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</si>
  <si>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</si>
  <si>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</si>
  <si>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</si>
  <si>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</si>
  <si>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</si>
  <si>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</si>
  <si>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</si>
  <si>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</si>
  <si>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</si>
  <si>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</si>
  <si>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</si>
  <si>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</si>
  <si>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</si>
  <si>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</si>
  <si>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</si>
  <si>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</si>
  <si>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</si>
  <si>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</si>
  <si>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</si>
  <si>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</si>
  <si>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</si>
  <si>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</si>
  <si>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</si>
  <si>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</si>
  <si>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</si>
  <si>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</si>
  <si>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</si>
  <si>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</si>
  <si>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</si>
  <si>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</si>
  <si>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</si>
  <si>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</si>
  <si>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</si>
  <si>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</si>
  <si>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</si>
  <si>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</si>
  <si>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</si>
  <si>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</si>
  <si>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</si>
  <si>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</si>
  <si>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</si>
  <si>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</si>
  <si>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</si>
  <si>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</si>
  <si>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</si>
  <si>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</si>
  <si>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</si>
  <si>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</si>
  <si>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</si>
  <si>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</si>
  <si>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</si>
  <si>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</si>
  <si>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</si>
  <si>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</si>
  <si>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</si>
  <si>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</si>
  <si>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</si>
  <si>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</si>
  <si>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</si>
  <si>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</si>
  <si>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</si>
  <si>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</si>
  <si>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</si>
  <si>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</si>
  <si>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</si>
  <si>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</si>
  <si>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</si>
  <si>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</si>
  <si>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</si>
  <si>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</si>
  <si>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</si>
  <si>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</si>
  <si>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</si>
  <si>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</si>
  <si>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</si>
  <si>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</si>
  <si>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</si>
  <si>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</si>
  <si>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</si>
  <si>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</si>
  <si>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</si>
  <si>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</si>
  <si>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</si>
  <si>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</si>
  <si>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</si>
  <si>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</si>
  <si>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</si>
  <si>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</si>
  <si>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</si>
  <si>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</si>
  <si>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</si>
  <si>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</si>
  <si>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</si>
  <si>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</si>
  <si>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</si>
  <si>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</si>
  <si>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</si>
  <si>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</si>
  <si>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</si>
  <si>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</si>
  <si>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</si>
  <si>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</si>
  <si>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</si>
  <si>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</si>
  <si>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</si>
  <si>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</si>
  <si>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</si>
  <si>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</si>
  <si>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</si>
  <si>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</si>
  <si>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</si>
  <si>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</si>
  <si>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</si>
  <si>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</si>
  <si>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</si>
  <si>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</si>
  <si>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</si>
  <si>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</si>
  <si>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</si>
  <si>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</si>
  <si>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</si>
  <si>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</si>
  <si>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</si>
  <si>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</si>
  <si>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</si>
  <si>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</si>
  <si>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</si>
  <si>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</si>
  <si>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</si>
  <si>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</si>
  <si>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</si>
  <si>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</si>
  <si>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</si>
  <si>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</si>
  <si>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</si>
  <si>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</si>
  <si>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</si>
  <si>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</si>
  <si>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</si>
  <si>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</si>
  <si>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</si>
  <si>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</si>
  <si>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</si>
  <si>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</si>
  <si>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</si>
  <si>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</si>
  <si>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</si>
  <si>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</si>
  <si>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</si>
  <si>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</si>
  <si>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</si>
  <si>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</si>
  <si>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</si>
  <si>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</si>
  <si>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</si>
  <si>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</si>
  <si>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</si>
  <si>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</si>
  <si>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</si>
  <si>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</si>
  <si>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</si>
  <si>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</si>
  <si>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</si>
  <si>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</si>
  <si>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</si>
  <si>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</si>
  <si>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</si>
  <si>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</si>
  <si>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</si>
  <si>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</si>
  <si>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</si>
  <si>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</si>
  <si>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</si>
  <si>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</si>
  <si>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</si>
  <si>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</si>
  <si>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</si>
  <si>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</si>
  <si>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</si>
  <si>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</si>
  <si>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</si>
  <si>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</si>
  <si>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</si>
  <si>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</si>
  <si>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</si>
  <si>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</si>
  <si>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</si>
  <si>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</si>
  <si>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</si>
  <si>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</si>
  <si>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</si>
  <si>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</si>
  <si>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</si>
  <si>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</si>
  <si>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</si>
  <si>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</si>
  <si>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</si>
  <si>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</si>
  <si>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</si>
  <si>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</si>
  <si>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</si>
  <si>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</si>
  <si>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</si>
  <si>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</si>
  <si>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</si>
  <si>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</si>
  <si>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</si>
  <si>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</si>
  <si>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</si>
  <si>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</si>
  <si>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</si>
  <si>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</si>
  <si>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</si>
  <si>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</si>
  <si>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</si>
  <si>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</si>
  <si>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</si>
  <si>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</si>
  <si>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</si>
  <si>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</si>
  <si>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</si>
  <si>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</si>
  <si>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</si>
  <si>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</si>
  <si>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</si>
  <si>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</si>
  <si>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</si>
  <si>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</si>
  <si>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</si>
  <si>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</si>
  <si>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</si>
  <si>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</si>
  <si>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</si>
  <si>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</si>
  <si>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</si>
  <si>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</si>
  <si>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</si>
  <si>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</si>
  <si>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</si>
  <si>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</si>
  <si>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</si>
  <si>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</si>
  <si>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</si>
  <si>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</si>
  <si>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</si>
  <si>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</si>
  <si>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</si>
  <si>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</si>
  <si>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</si>
  <si>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</si>
  <si>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</si>
  <si>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</si>
  <si>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</si>
  <si>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</si>
  <si>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</si>
  <si>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</si>
  <si>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</si>
  <si>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</si>
  <si>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</si>
  <si>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</si>
  <si>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</si>
  <si>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</si>
  <si>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</si>
  <si>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</si>
  <si>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</si>
  <si>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</si>
  <si>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</si>
  <si>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</si>
  <si>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</si>
  <si>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</si>
  <si>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</si>
  <si>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</si>
  <si>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</si>
  <si>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</si>
  <si>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</si>
  <si>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</si>
  <si>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</si>
  <si>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</si>
  <si>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</si>
  <si>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</si>
  <si>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</si>
  <si>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</si>
  <si>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</si>
  <si>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</si>
  <si>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</si>
  <si>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</si>
  <si>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</si>
  <si>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</si>
  <si>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</si>
  <si>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</si>
  <si>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</si>
  <si>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</si>
  <si>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</si>
  <si>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</si>
  <si>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</si>
  <si>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</si>
  <si>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</si>
  <si>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</si>
  <si>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</si>
  <si>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</si>
  <si>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</si>
  <si>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</si>
  <si>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</si>
  <si>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</si>
  <si>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</si>
  <si>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</si>
  <si>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</si>
  <si>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</si>
  <si>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</si>
  <si>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</si>
  <si>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</si>
  <si>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</si>
  <si>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</si>
  <si>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</si>
  <si>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</si>
  <si>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</si>
  <si>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</si>
  <si>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</si>
  <si>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</si>
  <si>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</si>
  <si>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</si>
  <si>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</si>
  <si>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</si>
  <si>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</si>
  <si>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</si>
  <si>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</si>
  <si>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</si>
  <si>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</si>
  <si>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</si>
  <si>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</si>
  <si>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</si>
  <si>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</si>
  <si>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</si>
  <si>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</si>
  <si>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</si>
  <si>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</si>
  <si>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</si>
  <si>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</si>
  <si>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</si>
  <si>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</si>
  <si>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</si>
  <si>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</si>
  <si>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</si>
  <si>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</si>
  <si>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</si>
  <si>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</si>
  <si>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</si>
  <si>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</si>
  <si>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</si>
  <si>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</si>
  <si>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</si>
  <si>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</si>
  <si>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</si>
  <si>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</si>
  <si>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</si>
  <si>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</si>
  <si>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</si>
  <si>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</si>
  <si>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</si>
  <si>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</si>
  <si>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</si>
  <si>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</si>
  <si>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</si>
  <si>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</si>
  <si>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</si>
  <si>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</si>
  <si>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</si>
  <si>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</si>
  <si>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</si>
  <si>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</si>
  <si>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</si>
  <si>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</si>
  <si>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</si>
  <si>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</si>
  <si>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</si>
  <si>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</si>
  <si>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</si>
  <si>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</si>
  <si>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</si>
  <si>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</si>
  <si>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</si>
  <si>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</si>
  <si>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</si>
  <si>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</si>
  <si>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</si>
  <si>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</si>
  <si>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</si>
  <si>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</si>
  <si>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</si>
  <si>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</si>
  <si>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</si>
  <si>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</si>
  <si>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</si>
  <si>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</si>
  <si>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</si>
  <si>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</si>
  <si>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</si>
  <si>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</si>
  <si>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</si>
  <si>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</si>
  <si>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</si>
  <si>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</si>
  <si>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</si>
  <si>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</si>
  <si>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</si>
  <si>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</si>
  <si>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</si>
  <si>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</si>
  <si>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</si>
  <si>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</si>
  <si>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</si>
  <si>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</si>
  <si>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</si>
  <si>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</si>
  <si>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</si>
  <si>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</si>
  <si>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</si>
  <si>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</si>
  <si>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</si>
  <si>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</si>
  <si>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</si>
  <si>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</si>
  <si>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</si>
  <si>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</si>
  <si>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</si>
  <si>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</si>
  <si>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</si>
  <si>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</si>
  <si>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</si>
  <si>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</si>
  <si>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</si>
  <si>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</si>
  <si>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</si>
  <si>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</si>
  <si>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</si>
  <si>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</si>
  <si>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</si>
  <si>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</si>
  <si>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</si>
  <si>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</si>
  <si>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</si>
  <si>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</si>
  <si>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</si>
  <si>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</si>
  <si>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</si>
  <si>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</si>
  <si>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</si>
  <si>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</si>
  <si>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</si>
  <si>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</si>
  <si>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</si>
  <si>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</si>
  <si>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</si>
  <si>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</si>
  <si>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</si>
  <si>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</si>
  <si>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</si>
  <si>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</si>
  <si>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</si>
  <si>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</si>
  <si>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</si>
  <si>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</si>
  <si>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</si>
  <si>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</si>
  <si>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</si>
  <si>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</si>
  <si>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</si>
  <si>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</si>
  <si>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</si>
  <si>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</si>
  <si>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</si>
  <si>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</si>
  <si>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</si>
  <si>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</si>
  <si>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</si>
  <si>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</si>
  <si>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</si>
  <si>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</si>
  <si>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</si>
  <si>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</si>
  <si>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</si>
  <si>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</si>
  <si>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</si>
  <si>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</si>
  <si>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</si>
  <si>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</si>
  <si>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</si>
  <si>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</si>
  <si>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</si>
  <si>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</si>
  <si>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</si>
  <si>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</si>
  <si>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</si>
  <si>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</si>
  <si>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</si>
  <si>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</si>
  <si>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</si>
  <si>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</si>
  <si>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</si>
  <si>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</si>
  <si>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</si>
  <si>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</si>
  <si>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</si>
  <si>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</si>
  <si>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</si>
  <si>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</si>
  <si>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</si>
  <si>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</si>
  <si>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</si>
  <si>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</si>
  <si>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</si>
  <si>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</si>
  <si>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</si>
  <si>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</si>
  <si>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</si>
  <si>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</si>
  <si>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</si>
  <si>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</si>
  <si>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</si>
  <si>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</si>
  <si>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</si>
  <si>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</si>
  <si>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</si>
  <si>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</si>
  <si>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</si>
  <si>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</si>
  <si>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</si>
  <si>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</si>
  <si>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</si>
  <si>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</si>
  <si>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</si>
  <si>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</si>
  <si>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</si>
  <si>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</si>
  <si>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</si>
  <si>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</si>
  <si>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</si>
  <si>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</si>
  <si>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</si>
  <si>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</si>
  <si>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</si>
  <si>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</si>
  <si>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</si>
  <si>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</si>
  <si>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</si>
  <si>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</si>
  <si>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</si>
  <si>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</si>
  <si>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</si>
  <si>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</si>
  <si>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</si>
  <si>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</si>
  <si>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</si>
  <si>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</si>
  <si>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</si>
  <si>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</si>
  <si>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</si>
  <si>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</si>
  <si>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</si>
  <si>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</si>
  <si>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</si>
  <si>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</si>
  <si>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</si>
  <si>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</si>
  <si>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</si>
  <si>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</si>
  <si>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</si>
  <si>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</si>
  <si>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</si>
  <si>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</si>
  <si>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</si>
  <si>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</si>
  <si>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</si>
  <si>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</si>
  <si>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</si>
  <si>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</si>
  <si>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</si>
  <si>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</si>
  <si>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</si>
  <si>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</si>
  <si>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</si>
  <si>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</si>
  <si>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</si>
  <si>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</si>
  <si>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</si>
  <si>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</si>
  <si>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</si>
  <si>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</si>
  <si>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</si>
  <si>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</si>
  <si>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</si>
  <si>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</si>
  <si>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</si>
  <si>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</si>
  <si>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</si>
  <si>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</si>
  <si>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</si>
  <si>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</si>
  <si>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</si>
  <si>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</si>
  <si>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</si>
  <si>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</si>
  <si>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</si>
  <si>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</si>
  <si>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</si>
  <si>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</si>
  <si>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</si>
  <si>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</si>
  <si>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</si>
  <si>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</si>
  <si>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</si>
  <si>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</si>
  <si>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</si>
  <si>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</si>
  <si>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</si>
  <si>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</si>
  <si>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</si>
  <si>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</si>
  <si>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</si>
  <si>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</si>
  <si>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</si>
  <si>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</si>
  <si>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</si>
  <si>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</si>
  <si>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</si>
  <si>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</si>
  <si>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</si>
  <si>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</si>
  <si>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</si>
  <si>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</si>
  <si>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</si>
  <si>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</si>
  <si>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</si>
  <si>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</si>
  <si>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</si>
  <si>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</si>
  <si>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</si>
  <si>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</si>
  <si>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</si>
  <si>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</si>
  <si>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</si>
  <si>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</si>
  <si>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</si>
  <si>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</si>
  <si>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</si>
  <si>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</si>
  <si>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</si>
  <si>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</si>
  <si>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</si>
  <si>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</si>
  <si>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</si>
  <si>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</si>
  <si>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</si>
  <si>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</si>
  <si>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</si>
  <si>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</si>
  <si>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</si>
  <si>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</si>
  <si>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</si>
  <si>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</si>
  <si>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</si>
  <si>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</si>
  <si>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</si>
  <si>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</si>
  <si>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</si>
  <si>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</si>
  <si>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</si>
  <si>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</si>
  <si>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</si>
  <si>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</si>
  <si>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</si>
  <si>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</si>
  <si>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</si>
  <si>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</si>
  <si>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</si>
  <si>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</si>
  <si>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</si>
  <si>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</si>
  <si>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</si>
  <si>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</si>
  <si>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</si>
  <si>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</si>
  <si>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</si>
  <si>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</si>
  <si>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</si>
  <si>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</si>
  <si>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</si>
  <si>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</si>
  <si>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</si>
  <si>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</si>
  <si>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</si>
  <si>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</si>
  <si>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</si>
  <si>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</si>
  <si>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</si>
  <si>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</si>
  <si>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</si>
  <si>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</si>
  <si>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</si>
  <si>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</si>
  <si>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</si>
  <si>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</si>
  <si>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</si>
  <si>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</si>
  <si>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</si>
  <si>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</si>
  <si>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</si>
  <si>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</si>
  <si>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</si>
  <si>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</si>
  <si>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</si>
  <si>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</si>
  <si>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</si>
  <si>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</si>
  <si>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</si>
  <si>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</si>
  <si>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</si>
  <si>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</si>
  <si>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</si>
  <si>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</si>
  <si>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</si>
  <si>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</si>
  <si>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</si>
  <si>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</si>
  <si>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</si>
  <si>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</si>
  <si>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</si>
  <si>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</si>
  <si>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</si>
  <si>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</si>
  <si>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</si>
  <si>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</si>
  <si>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</si>
  <si>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</si>
  <si>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</si>
  <si>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</si>
  <si>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</si>
  <si>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</si>
  <si>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</si>
  <si>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</si>
  <si>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</si>
  <si>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</si>
  <si>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</si>
  <si>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</si>
  <si>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</si>
  <si>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</si>
  <si>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</si>
  <si>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</si>
  <si>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</si>
  <si>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</si>
  <si>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</si>
  <si>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</si>
  <si>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</si>
  <si>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</si>
  <si>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</si>
  <si>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</si>
  <si>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</si>
  <si>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</si>
  <si>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</si>
  <si>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</si>
  <si>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</si>
  <si>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</si>
  <si>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</si>
  <si>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</si>
  <si>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</si>
  <si>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</si>
  <si>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</si>
  <si>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</si>
  <si>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</si>
  <si>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</si>
  <si>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</si>
  <si>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</si>
  <si>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</si>
  <si>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</si>
  <si>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</si>
  <si>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</si>
  <si>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</si>
  <si>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</si>
  <si>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</si>
  <si>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</si>
  <si>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</si>
  <si>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</si>
  <si>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</si>
  <si>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</si>
  <si>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</si>
  <si>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</si>
  <si>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</si>
  <si>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</si>
  <si>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</si>
  <si>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</si>
  <si>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</si>
  <si>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</si>
  <si>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</si>
  <si>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</si>
  <si>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</si>
  <si>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</si>
  <si>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</si>
  <si>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</si>
  <si>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</si>
  <si>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</si>
  <si>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</si>
  <si>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</si>
  <si>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</si>
  <si>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</si>
  <si>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</si>
  <si>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</si>
  <si>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</si>
  <si>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</si>
  <si>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</si>
  <si>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</si>
  <si>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</si>
  <si>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</si>
  <si>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</si>
  <si>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</si>
  <si>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</si>
  <si>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</si>
  <si>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</si>
  <si>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</si>
  <si>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</si>
  <si>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</si>
  <si>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</si>
  <si>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</si>
  <si>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</si>
  <si>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</si>
  <si>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</si>
  <si>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</si>
  <si>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</si>
  <si>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</si>
  <si>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</si>
  <si>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</si>
  <si>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</si>
  <si>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</si>
  <si>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</si>
  <si>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</si>
  <si>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</si>
  <si>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</si>
  <si>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</si>
  <si>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</si>
  <si>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</si>
  <si>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</si>
  <si>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</si>
  <si>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</si>
  <si>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</si>
  <si>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</si>
  <si>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</si>
  <si>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</si>
  <si>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</si>
  <si>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</si>
  <si>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</si>
  <si>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</si>
  <si>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</si>
  <si>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</si>
  <si>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</si>
  <si>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</si>
  <si>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</si>
  <si>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</si>
  <si>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</si>
  <si>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</si>
  <si>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</si>
  <si>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</si>
  <si>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</si>
  <si>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</si>
  <si>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</si>
  <si>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</si>
  <si>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</si>
  <si>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</si>
  <si>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</si>
  <si>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</si>
  <si>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</si>
  <si>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</si>
  <si>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</si>
  <si>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</si>
  <si>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</si>
  <si>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</si>
  <si>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</si>
  <si>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</si>
  <si>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</si>
  <si>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</si>
  <si>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</si>
  <si>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</si>
  <si>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</si>
  <si>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</si>
  <si>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</si>
  <si>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</si>
  <si>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</si>
  <si>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</si>
  <si>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</si>
  <si>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</si>
  <si>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</si>
  <si>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</si>
  <si>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</si>
  <si>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</si>
  <si>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</si>
  <si>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</si>
  <si>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</si>
  <si>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</si>
  <si>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</si>
  <si>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</si>
  <si>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</si>
  <si>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</si>
  <si>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</si>
  <si>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</si>
  <si>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</si>
  <si>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</si>
  <si>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</si>
  <si>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</si>
  <si>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</si>
  <si>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</si>
  <si>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</si>
  <si>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</si>
  <si>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</si>
  <si>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</si>
  <si>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</si>
  <si>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</si>
  <si>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</si>
  <si>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</si>
  <si>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</si>
  <si>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</si>
  <si>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</si>
  <si>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</si>
  <si>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</si>
  <si>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</si>
  <si>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</si>
  <si>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</si>
  <si>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</si>
  <si>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</si>
  <si>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</si>
  <si>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</si>
  <si>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</si>
  <si>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</si>
  <si>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</si>
  <si>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</si>
  <si>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</si>
  <si>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</si>
  <si>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</si>
  <si>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</si>
  <si>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</si>
  <si>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</si>
  <si>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</si>
  <si>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</si>
  <si>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</si>
  <si>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</si>
  <si>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</si>
  <si>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</si>
  <si>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</si>
  <si>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</si>
  <si>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</si>
  <si>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</si>
  <si>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</si>
  <si>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</si>
  <si>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</si>
  <si>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</si>
  <si>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</si>
  <si>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</si>
  <si>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</si>
  <si>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</si>
  <si>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</si>
  <si>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</si>
  <si>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</si>
  <si>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</si>
  <si>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</si>
  <si>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</si>
  <si>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</si>
  <si>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</si>
  <si>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</si>
  <si>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</si>
  <si>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</si>
  <si>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</si>
  <si>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</si>
  <si>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</si>
  <si>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</si>
  <si>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</si>
  <si>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</si>
  <si>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</si>
  <si>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</si>
  <si>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</si>
  <si>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</si>
  <si>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</si>
  <si>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</si>
  <si>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</si>
  <si>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</si>
  <si>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</si>
  <si>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</si>
  <si>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</si>
  <si>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</si>
  <si>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</si>
  <si>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</si>
  <si>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</si>
  <si>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</si>
  <si>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</si>
  <si>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</si>
  <si>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</si>
  <si>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</si>
  <si>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</si>
  <si>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</si>
  <si>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</si>
  <si>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</si>
  <si>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</si>
  <si>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</si>
  <si>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</si>
  <si>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</si>
  <si>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</si>
  <si>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</si>
  <si>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</si>
  <si>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</si>
  <si>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</si>
  <si>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</si>
  <si>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</si>
  <si>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</si>
  <si>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</si>
  <si>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</si>
  <si>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</si>
  <si>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</si>
  <si>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</si>
  <si>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</si>
  <si>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</si>
  <si>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</si>
  <si>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</si>
  <si>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</si>
  <si>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</si>
  <si>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</si>
  <si>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</si>
  <si>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</si>
  <si>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</si>
  <si>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</si>
  <si>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</si>
  <si>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</si>
  <si>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</si>
  <si>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</si>
  <si>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</si>
  <si>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</si>
  <si>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</si>
  <si>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</si>
  <si>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</si>
  <si>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</si>
  <si>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</si>
  <si>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</si>
  <si>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</si>
  <si>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</si>
  <si>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</si>
  <si>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</si>
  <si>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</si>
  <si>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</si>
  <si>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</si>
  <si>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</si>
  <si>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</si>
  <si>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</si>
  <si>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</si>
  <si>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</si>
  <si>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</si>
  <si>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</si>
  <si>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</si>
  <si>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</si>
  <si>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</si>
  <si>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</si>
  <si>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</si>
  <si>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</si>
  <si>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</si>
  <si>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</si>
  <si>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</si>
  <si>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</si>
  <si>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</si>
  <si>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</si>
  <si>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</si>
  <si>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</si>
  <si>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</si>
  <si>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</si>
  <si>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</si>
  <si>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</si>
  <si>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</si>
  <si>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</si>
  <si>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</si>
  <si>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</si>
  <si>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</si>
  <si>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</si>
  <si>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</si>
  <si>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</si>
  <si>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</si>
  <si>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</si>
  <si>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</si>
  <si>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</si>
  <si>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</si>
  <si>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</si>
  <si>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</si>
  <si>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</si>
  <si>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</si>
  <si>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</si>
  <si>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</si>
  <si>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</si>
  <si>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</si>
  <si>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</si>
  <si>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</si>
  <si>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</si>
  <si>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</si>
  <si>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</si>
  <si>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</si>
  <si>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</si>
  <si>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</si>
  <si>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</si>
  <si>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</si>
  <si>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</si>
  <si>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</si>
  <si>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</si>
  <si>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</si>
  <si>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</si>
  <si>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</si>
  <si>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</si>
  <si>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</si>
  <si>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</si>
  <si>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</si>
  <si>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</si>
  <si>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</si>
  <si>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</si>
  <si>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</si>
  <si>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</si>
  <si>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</si>
  <si>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</si>
  <si>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</si>
  <si>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</si>
  <si>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</si>
  <si>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</si>
  <si>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</si>
  <si>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</si>
  <si>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</si>
  <si>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</si>
  <si>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</si>
  <si>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</si>
  <si>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</si>
  <si>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</si>
  <si>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</si>
  <si>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</si>
  <si>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</si>
  <si>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</si>
  <si>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</si>
  <si>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</si>
  <si>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</si>
  <si>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</si>
  <si>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</si>
  <si>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</si>
  <si>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</si>
  <si>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</si>
  <si>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</si>
  <si>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</si>
  <si>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</si>
  <si>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</si>
  <si>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</si>
  <si>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</si>
  <si>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</si>
  <si>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</si>
  <si>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</si>
  <si>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</si>
  <si>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</si>
  <si>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</si>
  <si>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</si>
  <si>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</si>
  <si>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</si>
  <si>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</si>
  <si>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</si>
  <si>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</si>
  <si>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</si>
  <si>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</si>
  <si>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</si>
  <si>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</si>
  <si>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</si>
  <si>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</si>
  <si>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</si>
  <si>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</si>
  <si>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</si>
  <si>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</si>
  <si>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</si>
  <si>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</si>
  <si>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</si>
  <si>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</si>
  <si>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</si>
  <si>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</si>
  <si>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</si>
  <si>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</si>
  <si>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</si>
  <si>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</si>
  <si>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</si>
  <si>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</si>
  <si>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</si>
  <si>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</si>
  <si>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</si>
  <si>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</si>
  <si>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</si>
  <si>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</si>
  <si>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</si>
  <si>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</si>
  <si>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</si>
  <si>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</si>
  <si>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</si>
  <si>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</si>
  <si>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</si>
  <si>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</si>
  <si>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</si>
  <si>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</si>
  <si>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</si>
  <si>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</si>
  <si>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</si>
  <si>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</si>
  <si>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</si>
  <si>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</si>
  <si>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</si>
  <si>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</si>
  <si>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</si>
  <si>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</si>
  <si>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</si>
  <si>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</si>
  <si>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</si>
  <si>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</si>
  <si>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</si>
  <si>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</si>
  <si>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</si>
  <si>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</si>
  <si>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</si>
  <si>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</si>
  <si>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</si>
  <si>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</si>
  <si>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</si>
  <si>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</si>
  <si>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</si>
  <si>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</si>
  <si>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</si>
  <si>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</si>
  <si>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</si>
  <si>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</si>
  <si>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</si>
  <si>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</si>
  <si>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</si>
  <si>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</si>
  <si>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</si>
  <si>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</si>
  <si>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</si>
  <si>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</si>
  <si>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</si>
  <si>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</si>
  <si>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</si>
  <si>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</si>
  <si>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</si>
  <si>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</si>
  <si>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</si>
  <si>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</si>
  <si>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</si>
  <si>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</si>
  <si>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</si>
  <si>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</si>
  <si>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</si>
  <si>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</si>
  <si>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</si>
  <si>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</si>
  <si>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</si>
  <si>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</si>
  <si>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</si>
  <si>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</si>
  <si>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</si>
  <si>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</si>
  <si>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</si>
  <si>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</si>
  <si>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</si>
  <si>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</si>
  <si>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</si>
  <si>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</si>
  <si>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</si>
  <si>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</si>
  <si>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</si>
  <si>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</si>
  <si>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</si>
  <si>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</si>
  <si>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</si>
  <si>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</si>
  <si>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</si>
  <si>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</si>
  <si>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</si>
  <si>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</si>
  <si>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</si>
  <si>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</si>
  <si>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</si>
  <si>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</si>
  <si>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</si>
  <si>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</si>
  <si>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</si>
  <si>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</si>
  <si>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</si>
  <si>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</si>
  <si>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</si>
  <si>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</si>
  <si>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</si>
  <si>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</si>
  <si>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</si>
  <si>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</si>
  <si>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</si>
  <si>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</si>
  <si>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</si>
  <si>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</si>
  <si>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</si>
  <si>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</si>
  <si>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</si>
  <si>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</si>
  <si>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</si>
  <si>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</si>
  <si>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</si>
  <si>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</si>
  <si>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</si>
  <si>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</si>
  <si>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</si>
  <si>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</si>
  <si>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</si>
  <si>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</si>
  <si>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</si>
  <si>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</si>
  <si>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</si>
  <si>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</si>
  <si>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</si>
  <si>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</si>
  <si>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</si>
  <si>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</si>
  <si>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</si>
  <si>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</si>
  <si>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</si>
  <si>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</si>
  <si>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</si>
  <si>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</si>
  <si>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</si>
  <si>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</si>
  <si>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</si>
  <si>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</si>
  <si>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</si>
  <si>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</si>
  <si>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</si>
  <si>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</si>
  <si>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</si>
  <si>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</si>
  <si>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</si>
  <si>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</si>
  <si>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</si>
  <si>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</si>
  <si>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</si>
  <si>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</si>
  <si>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</si>
  <si>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</si>
  <si>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</si>
  <si>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</si>
  <si>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</si>
  <si>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</si>
  <si>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</si>
  <si>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</si>
  <si>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</si>
  <si>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</si>
  <si>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</si>
  <si>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</si>
  <si>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</si>
  <si>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</si>
  <si>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</si>
  <si>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</si>
  <si>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</si>
  <si>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</si>
  <si>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</si>
  <si>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</si>
  <si>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</si>
  <si>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</si>
  <si>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</si>
  <si>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</si>
  <si>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</si>
  <si>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</si>
  <si>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</si>
  <si>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</si>
  <si>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</si>
  <si>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</si>
  <si>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</si>
  <si>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</si>
  <si>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</si>
  <si>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</si>
  <si>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</si>
  <si>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</si>
  <si>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</si>
  <si>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</si>
  <si>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</si>
  <si>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</si>
  <si>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</si>
  <si>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</si>
  <si>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</si>
  <si>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</si>
  <si>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</si>
  <si>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</si>
  <si>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</si>
  <si>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</si>
  <si>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</si>
  <si>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</si>
  <si>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</si>
  <si>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</si>
  <si>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</si>
  <si>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</si>
  <si>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</si>
  <si>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</si>
  <si>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</si>
  <si>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</si>
  <si>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</si>
  <si>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</si>
  <si>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</si>
  <si>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</si>
  <si>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</si>
  <si>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</si>
  <si>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</si>
  <si>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</si>
  <si>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</si>
  <si>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</si>
  <si>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</si>
  <si>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</si>
  <si>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</si>
  <si>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</si>
  <si>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</si>
  <si>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</si>
  <si>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</si>
  <si>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</si>
  <si>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</si>
  <si>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</si>
  <si>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</si>
  <si>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</si>
  <si>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</si>
  <si>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</si>
  <si>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</si>
  <si>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</si>
  <si>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</si>
  <si>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</si>
  <si>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</si>
  <si>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</si>
  <si>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</si>
  <si>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</si>
  <si>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</si>
  <si>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</si>
  <si>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</si>
  <si>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</si>
  <si>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</si>
  <si>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</si>
  <si>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</si>
  <si>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</si>
  <si>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</si>
  <si>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</si>
  <si>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</si>
  <si>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</si>
  <si>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</si>
  <si>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</si>
  <si>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</si>
  <si>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</si>
  <si>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</si>
  <si>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</si>
  <si>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</si>
  <si>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</si>
  <si>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</si>
  <si>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</si>
  <si>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</si>
  <si>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</si>
  <si>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</si>
  <si>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</si>
  <si>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</si>
  <si>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</si>
  <si>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</si>
  <si>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</si>
  <si>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</si>
  <si>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</si>
  <si>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</si>
  <si>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</si>
  <si>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</si>
  <si>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</si>
  <si>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</si>
  <si>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</si>
  <si>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</si>
  <si>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</si>
  <si>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</si>
  <si>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</si>
  <si>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</si>
  <si>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</si>
  <si>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</si>
  <si>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</si>
  <si>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</si>
  <si>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</si>
  <si>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</si>
  <si>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</si>
  <si>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</si>
  <si>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</si>
  <si>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</si>
  <si>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</si>
  <si>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</si>
  <si>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</si>
  <si>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</si>
  <si>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</si>
  <si>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</si>
  <si>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</si>
  <si>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</si>
  <si>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</si>
  <si>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</si>
  <si>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</si>
  <si>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</si>
  <si>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</si>
  <si>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</si>
  <si>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</si>
  <si>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</si>
  <si>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</si>
  <si>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</si>
  <si>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</si>
  <si>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</si>
  <si>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</si>
  <si>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</si>
  <si>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</si>
  <si>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</si>
  <si>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</si>
  <si>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</si>
  <si>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</si>
  <si>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</si>
  <si>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</si>
  <si>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</si>
  <si>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</si>
  <si>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</si>
  <si>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</si>
  <si>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</si>
  <si>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</si>
  <si>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</si>
  <si>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</si>
  <si>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</si>
  <si>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</si>
  <si>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</si>
  <si>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</si>
  <si>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</si>
  <si>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</si>
  <si>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</si>
  <si>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</si>
  <si>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</si>
  <si>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</si>
  <si>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</si>
  <si>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</si>
  <si>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</si>
  <si>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</si>
  <si>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</si>
  <si>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</si>
  <si>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</si>
  <si>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</si>
  <si>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</si>
  <si>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</si>
  <si>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</si>
  <si>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</si>
  <si>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</si>
  <si>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</si>
  <si>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</si>
  <si>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</si>
  <si>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</si>
  <si>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</si>
  <si>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</si>
  <si>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</si>
  <si>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</si>
  <si>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</si>
  <si>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</si>
  <si>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</si>
  <si>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</si>
  <si>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</si>
  <si>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</si>
  <si>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</si>
  <si>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</si>
  <si>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</si>
  <si>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</si>
  <si>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</si>
  <si>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</si>
  <si>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</si>
  <si>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</si>
  <si>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</si>
  <si>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</si>
  <si>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</si>
  <si>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</si>
  <si>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</si>
  <si>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</si>
  <si>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</si>
  <si>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</si>
  <si>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</si>
  <si>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</si>
  <si>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</si>
  <si>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</si>
  <si>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</si>
  <si>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</si>
  <si>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</si>
  <si>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</si>
  <si>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</si>
  <si>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</si>
  <si>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</si>
  <si>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</si>
  <si>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</si>
  <si>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</si>
  <si>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</si>
  <si>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</si>
  <si>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</si>
  <si>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</si>
  <si>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</si>
  <si>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</si>
  <si>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</si>
  <si>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</si>
  <si>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</si>
  <si>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</si>
  <si>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</si>
  <si>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</si>
  <si>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</si>
  <si>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</si>
  <si>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</si>
  <si>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</si>
  <si>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</si>
  <si>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</si>
  <si>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</si>
  <si>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</si>
  <si>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</si>
  <si>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</si>
  <si>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</si>
  <si>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</si>
  <si>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</si>
  <si>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</si>
  <si>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</si>
  <si>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</si>
  <si>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</si>
  <si>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</si>
  <si>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</si>
  <si>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</si>
  <si>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</si>
  <si>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</si>
  <si>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</si>
  <si>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</si>
  <si>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</si>
  <si>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</si>
  <si>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</si>
  <si>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</si>
  <si>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</si>
  <si>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</si>
  <si>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</si>
  <si>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</si>
  <si>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</si>
  <si>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</si>
  <si>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</si>
  <si>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</si>
  <si>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</si>
  <si>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</si>
  <si>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</si>
  <si>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</si>
  <si>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</si>
  <si>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</si>
  <si>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</si>
  <si>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</si>
  <si>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</si>
  <si>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</si>
  <si>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</si>
  <si>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</si>
  <si>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</si>
  <si>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</si>
  <si>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</si>
  <si>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</si>
  <si>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</si>
  <si>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</si>
  <si>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</si>
  <si>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</si>
  <si>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</si>
  <si>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</si>
  <si>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</si>
  <si>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</si>
  <si>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</si>
  <si>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</si>
  <si>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</si>
  <si>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</si>
  <si>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</si>
  <si>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</si>
  <si>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</si>
  <si>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</si>
  <si>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</si>
  <si>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</si>
  <si>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</si>
  <si>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</si>
  <si>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</si>
  <si>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</si>
  <si>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</si>
  <si>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</si>
  <si>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</si>
  <si>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</si>
  <si>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</si>
  <si>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</si>
  <si>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</si>
  <si>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</si>
  <si>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</si>
  <si>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</si>
  <si>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</si>
  <si>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</si>
  <si>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</si>
  <si>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</si>
  <si>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</si>
  <si>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</si>
  <si>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</si>
  <si>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</si>
  <si>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</si>
  <si>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</si>
  <si>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</si>
  <si>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</si>
  <si>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</si>
  <si>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</si>
  <si>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</si>
  <si>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</si>
  <si>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</si>
  <si>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</si>
  <si>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</si>
  <si>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</si>
  <si>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</si>
  <si>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</si>
  <si>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</si>
  <si>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</si>
  <si>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</si>
  <si>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</si>
  <si>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</si>
  <si>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</si>
  <si>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</si>
  <si>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</si>
  <si>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</si>
  <si>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</si>
  <si>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</si>
  <si>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</si>
  <si>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</si>
  <si>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</si>
  <si>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</si>
  <si>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</si>
  <si>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</si>
  <si>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</si>
  <si>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</si>
  <si>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</si>
  <si>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</si>
  <si>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</si>
  <si>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</si>
  <si>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</si>
  <si>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</si>
  <si>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</si>
  <si>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</si>
  <si>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</si>
  <si>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</si>
  <si>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</si>
  <si>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</si>
  <si>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</si>
  <si>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</si>
  <si>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</si>
  <si>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</si>
  <si>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</si>
  <si>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</si>
  <si>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</si>
  <si>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</si>
  <si>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</si>
  <si>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</si>
  <si>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</si>
  <si>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</si>
  <si>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</si>
  <si>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</si>
  <si>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</si>
  <si>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</si>
  <si>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</si>
  <si>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</si>
  <si>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</si>
  <si>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</si>
  <si>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</si>
  <si>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</si>
  <si>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</si>
  <si>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</si>
  <si>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</si>
  <si>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</si>
  <si>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</si>
  <si>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</si>
  <si>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</si>
  <si>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</si>
  <si>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</si>
  <si>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</si>
  <si>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</si>
  <si>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</si>
  <si>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</si>
  <si>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</si>
  <si>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</si>
  <si>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</si>
  <si>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</si>
  <si>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</si>
  <si>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</si>
  <si>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</si>
  <si>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</si>
  <si>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</si>
  <si>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</si>
  <si>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</si>
  <si>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</si>
  <si>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</si>
  <si>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</si>
  <si>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</si>
  <si>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</si>
  <si>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</si>
  <si>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</si>
  <si>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</si>
  <si>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</si>
  <si>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</si>
  <si>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</si>
  <si>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</si>
  <si>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</si>
  <si>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</si>
  <si>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</si>
  <si>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</si>
  <si>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</si>
  <si>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</si>
  <si>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</si>
  <si>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</si>
  <si>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</si>
  <si>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</si>
  <si>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</si>
  <si>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</si>
  <si>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</si>
  <si>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</si>
  <si>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</si>
  <si>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</si>
  <si>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</si>
  <si>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</si>
  <si>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</si>
  <si>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</si>
  <si>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</si>
  <si>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</si>
  <si>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</si>
  <si>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</si>
  <si>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</si>
  <si>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</si>
  <si>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</si>
  <si>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</si>
  <si>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</si>
  <si>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</si>
  <si>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</si>
  <si>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</si>
  <si>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</si>
  <si>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</si>
  <si>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</si>
  <si>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</si>
  <si>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</si>
  <si>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</si>
  <si>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</si>
  <si>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</si>
  <si>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</si>
  <si>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</si>
  <si>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</si>
  <si>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</si>
  <si>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</si>
  <si>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</si>
  <si>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</si>
  <si>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</si>
  <si>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</si>
  <si>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</si>
  <si>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</si>
  <si>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</si>
  <si>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</si>
  <si>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</si>
  <si>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</si>
  <si>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</si>
  <si>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</si>
  <si>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</si>
  <si>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</si>
  <si>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</si>
  <si>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</si>
  <si>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</si>
  <si>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</si>
  <si>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</si>
  <si>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</si>
  <si>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</si>
  <si>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</si>
  <si>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</si>
  <si>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</si>
  <si>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</si>
  <si>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</si>
  <si>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</si>
  <si>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</si>
  <si>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</si>
  <si>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</si>
  <si>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</si>
  <si>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</si>
  <si>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</si>
  <si>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</si>
  <si>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</si>
  <si>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</si>
  <si>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</si>
  <si>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</si>
  <si>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</si>
  <si>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</si>
  <si>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</si>
  <si>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</si>
  <si>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</si>
  <si>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</si>
  <si>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</si>
  <si>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</si>
  <si>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</si>
  <si>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</si>
  <si>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</si>
  <si>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</si>
  <si>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</si>
  <si>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</si>
  <si>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</si>
  <si>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</si>
  <si>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</si>
  <si>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</si>
  <si>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</si>
  <si>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</si>
  <si>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</si>
  <si>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</si>
  <si>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</si>
  <si>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</si>
  <si>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</si>
  <si>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</si>
  <si>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</si>
  <si>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</si>
  <si>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</si>
  <si>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</si>
  <si>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</si>
  <si>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</si>
  <si>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</si>
  <si>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</si>
  <si>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</si>
  <si>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</si>
  <si>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</si>
  <si>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</si>
  <si>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</si>
  <si>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</si>
  <si>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</si>
  <si>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</si>
  <si>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</si>
  <si>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</si>
  <si>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</si>
  <si>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</si>
  <si>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</si>
  <si>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</si>
  <si>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</si>
  <si>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</si>
  <si>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</si>
  <si>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</si>
  <si>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</si>
  <si>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</si>
  <si>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</si>
  <si>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</si>
  <si>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</si>
  <si>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</si>
  <si>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</si>
  <si>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</si>
  <si>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</si>
  <si>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</si>
  <si>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</si>
  <si>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</si>
  <si>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</si>
  <si>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</si>
  <si>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</si>
  <si>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</si>
  <si>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</si>
  <si>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</si>
  <si>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</si>
  <si>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</si>
  <si>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</si>
  <si>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</si>
  <si>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</si>
  <si>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</si>
  <si>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</si>
  <si>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</si>
  <si>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</si>
  <si>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</si>
  <si>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</si>
  <si>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</si>
  <si>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</si>
  <si>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</si>
  <si>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</si>
  <si>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</si>
  <si>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</si>
  <si>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</si>
  <si>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</si>
  <si>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</si>
  <si>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</si>
  <si>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</si>
  <si>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</si>
  <si>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</si>
  <si>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</si>
  <si>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</si>
  <si>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</si>
  <si>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</si>
  <si>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</si>
  <si>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</si>
  <si>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</si>
  <si>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</si>
  <si>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</si>
  <si>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</si>
  <si>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</si>
  <si>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</si>
  <si>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</si>
  <si>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</si>
  <si>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</si>
  <si>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</si>
  <si>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</si>
  <si>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</si>
  <si>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</si>
  <si>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</si>
  <si>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</si>
  <si>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</si>
  <si>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</si>
  <si>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</si>
  <si>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</si>
  <si>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</si>
  <si>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</si>
  <si>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</si>
  <si>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</si>
  <si>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</si>
  <si>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</si>
  <si>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</si>
  <si>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</si>
  <si>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</si>
  <si>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</si>
  <si>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</si>
  <si>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</si>
  <si>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</si>
  <si>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</si>
  <si>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</si>
  <si>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</si>
  <si>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</si>
  <si>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</si>
  <si>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</si>
  <si>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</si>
  <si>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</si>
  <si>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</si>
  <si>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</si>
  <si>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</si>
  <si>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</si>
  <si>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</si>
  <si>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</si>
  <si>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</si>
  <si>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</si>
  <si>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</si>
  <si>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</si>
  <si>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</si>
  <si>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</si>
  <si>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</si>
  <si>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</si>
  <si>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</si>
  <si>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</si>
  <si>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</si>
  <si>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</si>
  <si>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</si>
  <si>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</si>
  <si>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</si>
  <si>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</si>
  <si>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</si>
  <si>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</si>
  <si>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</si>
  <si>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</si>
  <si>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</si>
  <si>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</si>
  <si>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</si>
  <si>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</si>
  <si>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</si>
  <si>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</si>
  <si>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</si>
  <si>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</si>
  <si>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</si>
  <si>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</si>
  <si>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</si>
  <si>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</si>
  <si>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</si>
  <si>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</si>
  <si>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</si>
  <si>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</si>
  <si>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</si>
  <si>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</si>
  <si>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</si>
  <si>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</si>
  <si>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</si>
  <si>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</si>
  <si>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</si>
  <si>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</si>
  <si>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</si>
  <si>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</si>
  <si>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</si>
  <si>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</si>
  <si>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</si>
  <si>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</si>
  <si>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</si>
  <si>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</si>
  <si>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</si>
  <si>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</si>
  <si>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</si>
  <si>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</si>
  <si>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</si>
  <si>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</si>
  <si>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</si>
  <si>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</si>
  <si>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</si>
  <si>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</si>
  <si>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</si>
  <si>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</si>
  <si>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</si>
  <si>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</si>
  <si>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</si>
  <si>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</si>
  <si>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</si>
  <si>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</si>
  <si>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</si>
  <si>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</si>
  <si>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</si>
  <si>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</si>
  <si>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</si>
  <si>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</si>
  <si>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</si>
  <si>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</si>
  <si>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</si>
  <si>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</si>
  <si>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</si>
  <si>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</si>
  <si>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</si>
  <si>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</si>
  <si>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</si>
  <si>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</si>
  <si>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</si>
  <si>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</si>
  <si>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</si>
  <si>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</si>
  <si>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</si>
  <si>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</si>
  <si>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</si>
  <si>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</si>
  <si>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</si>
  <si>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</si>
  <si>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</si>
  <si>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</si>
  <si>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</si>
  <si>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</si>
  <si>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</si>
  <si>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</si>
  <si>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</si>
  <si>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</si>
  <si>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</si>
  <si>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</si>
  <si>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</si>
  <si>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</si>
  <si>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</si>
  <si>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</si>
  <si>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</si>
  <si>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</si>
  <si>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</si>
  <si>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</si>
  <si>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</si>
  <si>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</si>
  <si>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</si>
  <si>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</si>
  <si>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</si>
  <si>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</si>
  <si>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</si>
  <si>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</si>
  <si>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</si>
  <si>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</si>
  <si>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</si>
  <si>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</si>
  <si>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</si>
  <si>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</si>
  <si>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</si>
  <si>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</si>
  <si>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</si>
  <si>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</si>
  <si>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</si>
  <si>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</si>
  <si>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</si>
  <si>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</si>
  <si>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</si>
  <si>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</si>
  <si>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</si>
  <si>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</si>
  <si>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</si>
  <si>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</si>
  <si>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</si>
  <si>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</si>
  <si>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</si>
  <si>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</si>
  <si>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</si>
  <si>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</si>
  <si>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</si>
  <si>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</si>
  <si>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</si>
  <si>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</si>
  <si>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</si>
  <si>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</si>
  <si>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</si>
  <si>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</si>
  <si>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</si>
  <si>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</si>
  <si>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</si>
  <si>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</si>
  <si>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</si>
  <si>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</si>
  <si>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</si>
  <si>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</si>
  <si>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</si>
  <si>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</si>
  <si>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</si>
  <si>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</si>
  <si>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</si>
  <si>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</si>
  <si>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</si>
  <si>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</si>
  <si>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</si>
  <si>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</si>
  <si>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</si>
  <si>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</si>
  <si>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</si>
  <si>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</si>
  <si>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</si>
  <si>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</si>
  <si>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</si>
  <si>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</si>
  <si>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</si>
  <si>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</si>
  <si>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</si>
  <si>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</si>
  <si>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</si>
  <si>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</si>
  <si>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</si>
  <si>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</si>
  <si>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</si>
  <si>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</si>
  <si>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</si>
  <si>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</si>
  <si>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</si>
  <si>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</si>
  <si>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</si>
  <si>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</si>
  <si>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</si>
  <si>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</si>
  <si>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</si>
  <si>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</si>
  <si>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</si>
  <si>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</si>
  <si>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</si>
  <si>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</si>
  <si>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</si>
  <si>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</si>
  <si>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</si>
  <si>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</si>
  <si>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</si>
  <si>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</si>
  <si>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</si>
  <si>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</si>
  <si>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</si>
  <si>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</si>
  <si>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</si>
  <si>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</si>
  <si>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</si>
  <si>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</si>
  <si>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</si>
  <si>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</si>
  <si>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</si>
  <si>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</si>
  <si>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</si>
  <si>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</si>
  <si>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</si>
  <si>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</si>
  <si>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</si>
  <si>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</si>
  <si>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</si>
  <si>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</si>
  <si>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</si>
  <si>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</si>
  <si>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</si>
  <si>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</si>
  <si>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</si>
  <si>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</si>
  <si>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</si>
  <si>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</si>
  <si>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</si>
  <si>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</si>
  <si>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</si>
  <si>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</si>
  <si>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</si>
  <si>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</si>
  <si>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</si>
  <si>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</si>
  <si>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</si>
  <si>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</si>
  <si>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</si>
  <si>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</si>
  <si>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</si>
  <si>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</si>
  <si>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</si>
  <si>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</si>
  <si>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</si>
  <si>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</si>
  <si>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</si>
  <si>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</si>
  <si>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</si>
  <si>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</si>
  <si>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</si>
  <si>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</si>
  <si>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</si>
  <si>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</si>
  <si>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</si>
  <si>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</si>
  <si>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</si>
  <si>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</si>
  <si>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</si>
  <si>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</si>
  <si>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</si>
  <si>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</si>
  <si>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</si>
  <si>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</si>
  <si>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</si>
  <si>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</si>
  <si>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</si>
  <si>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</si>
  <si>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</si>
  <si>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</si>
  <si>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</si>
  <si>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</si>
  <si>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</si>
  <si>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</si>
  <si>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</si>
  <si>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</si>
  <si>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</si>
  <si>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</si>
  <si>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</si>
  <si>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</si>
  <si>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</si>
  <si>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</si>
  <si>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</si>
  <si>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</si>
  <si>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</si>
  <si>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</si>
  <si>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</si>
  <si>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</si>
  <si>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</si>
  <si>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</si>
  <si>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</si>
  <si>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</si>
  <si>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</si>
  <si>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</si>
  <si>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</si>
  <si>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</si>
  <si>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</si>
  <si>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</si>
  <si>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</si>
  <si>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</si>
  <si>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</si>
  <si>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</si>
  <si>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</si>
  <si>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</si>
  <si>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</si>
  <si>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</si>
  <si>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</si>
  <si>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</si>
  <si>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</si>
  <si>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</si>
  <si>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</si>
  <si>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</si>
  <si>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</si>
  <si>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</si>
  <si>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</si>
  <si>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</si>
  <si>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</si>
  <si>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</si>
  <si>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</si>
  <si>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</si>
  <si>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</si>
  <si>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</si>
  <si>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</si>
  <si>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</si>
  <si>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</si>
  <si>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</si>
  <si>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</si>
  <si>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</si>
  <si>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</si>
  <si>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</si>
  <si>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</si>
  <si>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</si>
  <si>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</si>
  <si>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</si>
  <si>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</si>
  <si>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</si>
  <si>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</si>
  <si>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</si>
  <si>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</si>
  <si>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</si>
  <si>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</si>
  <si>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</si>
  <si>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</si>
  <si>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</si>
  <si>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</si>
  <si>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</si>
  <si>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</si>
  <si>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</si>
  <si>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</si>
  <si>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</si>
  <si>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</si>
  <si>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</si>
  <si>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</si>
  <si>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</si>
  <si>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</si>
  <si>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</si>
  <si>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</si>
  <si>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</si>
  <si>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</si>
  <si>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</si>
  <si>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</si>
  <si>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</si>
  <si>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</si>
  <si>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</si>
  <si>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</si>
  <si>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</si>
  <si>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</si>
  <si>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</si>
  <si>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</si>
  <si>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</si>
  <si>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</si>
  <si>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</si>
  <si>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</si>
  <si>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</si>
  <si>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</si>
  <si>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</si>
  <si>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</si>
  <si>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</si>
  <si>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</si>
  <si>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</si>
  <si>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</si>
  <si>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</si>
  <si>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</si>
  <si>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</si>
  <si>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</si>
  <si>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</si>
  <si>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</si>
  <si>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</si>
  <si>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</si>
  <si>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</si>
  <si>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</si>
  <si>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</si>
  <si>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</si>
  <si>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</si>
  <si>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</si>
  <si>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</si>
  <si>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</si>
  <si>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</si>
  <si>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</si>
  <si>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</si>
  <si>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</si>
  <si>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</si>
  <si>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</si>
  <si>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</si>
  <si>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</si>
  <si>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</si>
  <si>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</si>
  <si>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</si>
  <si>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</si>
  <si>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</si>
  <si>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</si>
  <si>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</si>
  <si>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</si>
  <si>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</si>
  <si>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</si>
  <si>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</si>
  <si>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</si>
  <si>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</si>
  <si>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</si>
  <si>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</si>
  <si>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</si>
  <si>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</si>
  <si>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</si>
  <si>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</si>
  <si>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</si>
  <si>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</si>
  <si>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</si>
  <si>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</si>
  <si>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</si>
  <si>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</si>
  <si>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</si>
  <si>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</si>
  <si>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</si>
  <si>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</si>
  <si>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</si>
  <si>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</si>
  <si>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</si>
  <si>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</si>
  <si>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</si>
  <si>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</si>
  <si>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</si>
  <si>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</si>
  <si>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</si>
  <si>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</si>
  <si>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</si>
  <si>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</si>
  <si>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</si>
  <si>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</si>
  <si>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</si>
  <si>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</si>
  <si>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</si>
  <si>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</si>
  <si>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</si>
  <si>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</si>
  <si>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</si>
  <si>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</si>
  <si>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</si>
  <si>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</si>
  <si>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</si>
  <si>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</si>
  <si>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</si>
  <si>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</si>
  <si>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</si>
  <si>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</si>
  <si>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</si>
  <si>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</si>
  <si>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</si>
  <si>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</si>
  <si>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</si>
  <si>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</si>
  <si>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</si>
  <si>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</si>
  <si>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</si>
  <si>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</si>
  <si>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</si>
  <si>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</si>
  <si>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</si>
  <si>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</si>
  <si>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</si>
  <si>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</si>
  <si>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</si>
  <si>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</si>
  <si>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</si>
  <si>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</si>
  <si>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</si>
  <si>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</si>
  <si>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</si>
  <si>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</si>
  <si>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</si>
  <si>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</si>
  <si>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</si>
  <si>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</si>
  <si>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</si>
  <si>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</si>
  <si>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</si>
  <si>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</si>
  <si>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</si>
  <si>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</si>
  <si>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</si>
  <si>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</si>
  <si>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</si>
  <si>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</si>
  <si>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</si>
  <si>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</si>
  <si>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</si>
  <si>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</si>
  <si>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</si>
  <si>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</si>
  <si>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</si>
  <si>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</si>
  <si>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</si>
  <si>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</si>
  <si>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</si>
  <si>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</si>
  <si>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</si>
  <si>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</si>
  <si>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</si>
  <si>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</si>
  <si>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</si>
  <si>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</si>
  <si>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</si>
  <si>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</si>
  <si>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</si>
  <si>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</si>
  <si>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</si>
  <si>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</si>
  <si>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</si>
  <si>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</si>
  <si>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</si>
  <si>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</si>
  <si>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</si>
  <si>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</si>
  <si>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</si>
  <si>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</si>
  <si>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</si>
  <si>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</si>
  <si>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</si>
  <si>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</si>
  <si>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</si>
  <si>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</si>
  <si>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</si>
  <si>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</si>
  <si>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</si>
  <si>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</si>
  <si>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</si>
  <si>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</si>
  <si>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</si>
  <si>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</si>
  <si>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</si>
  <si>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</si>
  <si>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</si>
  <si>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</si>
  <si>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</si>
  <si>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</si>
  <si>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</si>
  <si>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</si>
  <si>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</si>
  <si>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</si>
  <si>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</si>
  <si>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</si>
  <si>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</si>
  <si>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</si>
  <si>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</si>
  <si>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</si>
  <si>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</si>
  <si>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</si>
  <si>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</si>
  <si>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</si>
  <si>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</si>
  <si>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</si>
  <si>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</si>
  <si>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</si>
  <si>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</si>
  <si>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</si>
  <si>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</si>
  <si>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</si>
  <si>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</si>
  <si>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</si>
  <si>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</si>
  <si>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</si>
  <si>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</si>
  <si>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</si>
  <si>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</si>
  <si>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</si>
  <si>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</si>
  <si>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</si>
  <si>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</si>
  <si>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</si>
  <si>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</si>
  <si>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</si>
  <si>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</si>
  <si>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</si>
  <si>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</si>
  <si>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</si>
  <si>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</si>
  <si>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</si>
  <si>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</si>
  <si>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</si>
  <si>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</si>
  <si>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</si>
  <si>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</si>
  <si>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</si>
  <si>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</si>
  <si>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</si>
  <si>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</si>
  <si>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</si>
  <si>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</si>
  <si>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</si>
  <si>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</si>
  <si>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</si>
  <si>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</si>
  <si>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</si>
  <si>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</si>
  <si>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</si>
  <si>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</si>
  <si>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</si>
  <si>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</si>
  <si>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</si>
  <si>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</si>
  <si>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</si>
  <si>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</si>
  <si>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</si>
  <si>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</si>
  <si>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</si>
  <si>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</si>
  <si>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</si>
  <si>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</si>
  <si>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</si>
  <si>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</si>
  <si>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</si>
  <si>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</si>
  <si>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</si>
  <si>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</si>
  <si>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</si>
  <si>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</si>
  <si>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</si>
  <si>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</si>
  <si>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</si>
  <si>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</si>
  <si>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</si>
  <si>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</si>
  <si>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</si>
  <si>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</si>
  <si>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</si>
  <si>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</si>
  <si>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</si>
  <si>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</si>
  <si>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</si>
  <si>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</si>
  <si>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</si>
  <si>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</si>
  <si>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</si>
  <si>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</si>
  <si>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</si>
  <si>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</si>
  <si>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</si>
  <si>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</si>
  <si>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</si>
  <si>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</si>
  <si>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</si>
  <si>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</si>
  <si>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</si>
  <si>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</si>
  <si>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</si>
  <si>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</si>
  <si>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</si>
  <si>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</si>
  <si>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</si>
  <si>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</si>
  <si>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</si>
  <si>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</si>
  <si>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</si>
  <si>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</si>
  <si>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</si>
  <si>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</si>
  <si>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</si>
  <si>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</si>
  <si>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</si>
  <si>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</si>
  <si>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</si>
  <si>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</si>
  <si>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</si>
  <si>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</si>
  <si>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</si>
  <si>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</si>
  <si>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</si>
  <si>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</si>
  <si>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</si>
  <si>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</si>
  <si>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</si>
  <si>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</si>
  <si>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</si>
  <si>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</si>
  <si>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</si>
  <si>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</si>
  <si>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</si>
  <si>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</si>
  <si>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</si>
  <si>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</si>
  <si>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</si>
  <si>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</si>
  <si>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</si>
  <si>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</si>
  <si>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</si>
  <si>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</si>
  <si>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</si>
  <si>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</si>
  <si>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</si>
  <si>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</si>
  <si>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</si>
  <si>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</si>
  <si>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</si>
  <si>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</si>
  <si>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</si>
  <si>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</si>
  <si>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</si>
  <si>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</si>
  <si>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</si>
  <si>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</si>
  <si>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</si>
  <si>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</si>
  <si>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</si>
  <si>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</si>
  <si>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</si>
  <si>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</si>
  <si>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</si>
  <si>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</si>
  <si>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</si>
  <si>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</si>
  <si>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</si>
  <si>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</si>
  <si>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</si>
  <si>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</si>
  <si>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</si>
  <si>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</si>
  <si>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</si>
  <si>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</si>
  <si>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</si>
  <si>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</si>
  <si>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</si>
  <si>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</si>
  <si>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</si>
  <si>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</si>
  <si>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</si>
  <si>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</si>
  <si>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</si>
  <si>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</si>
  <si>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</si>
  <si>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</si>
  <si>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</si>
  <si>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</si>
  <si>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</si>
  <si>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</si>
  <si>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</si>
  <si>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</si>
  <si>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</si>
  <si>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</si>
  <si>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</si>
  <si>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</si>
  <si>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</si>
  <si>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</si>
  <si>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</si>
  <si>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</si>
  <si>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</si>
  <si>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</si>
  <si>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</si>
  <si>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</si>
  <si>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</si>
  <si>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</si>
  <si>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</si>
  <si>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</si>
  <si>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</si>
  <si>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</si>
  <si>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</si>
  <si>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</si>
  <si>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</si>
  <si>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</si>
  <si>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</si>
  <si>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</si>
  <si>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</si>
  <si>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</si>
  <si>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</si>
  <si>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</si>
  <si>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</si>
  <si>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</si>
  <si>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</si>
  <si>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</si>
  <si>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</si>
  <si>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</si>
  <si>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</si>
  <si>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</si>
  <si>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</si>
  <si>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</si>
  <si>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</si>
  <si>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</si>
  <si>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</si>
  <si>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</si>
  <si>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</si>
  <si>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</si>
  <si>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</si>
  <si>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</si>
  <si>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</si>
  <si>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</si>
  <si>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</si>
  <si>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</si>
  <si>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</si>
  <si>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</si>
  <si>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</si>
  <si>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</si>
  <si>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</si>
  <si>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</si>
  <si>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</si>
  <si>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</si>
  <si>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</si>
  <si>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</si>
  <si>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</si>
  <si>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</si>
  <si>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</si>
  <si>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</si>
  <si>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</si>
  <si>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</si>
  <si>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</si>
  <si>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</si>
  <si>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</si>
  <si>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</si>
  <si>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</si>
  <si>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</si>
  <si>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</si>
  <si>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</si>
  <si>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</si>
  <si>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</si>
  <si>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</si>
  <si>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</si>
  <si>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</si>
  <si>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</si>
  <si>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</si>
  <si>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</si>
  <si>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</si>
  <si>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</si>
  <si>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</si>
  <si>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</si>
  <si>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</si>
  <si>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</si>
  <si>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</si>
  <si>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</si>
  <si>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</si>
  <si>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</si>
  <si>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</si>
  <si>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</si>
  <si>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</si>
  <si>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</si>
  <si>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</si>
  <si>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</si>
  <si>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</si>
  <si>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</si>
  <si>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</si>
  <si>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</si>
  <si>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</si>
  <si>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</si>
  <si>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</si>
  <si>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</si>
  <si>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</si>
  <si>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</si>
  <si>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</si>
  <si>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</si>
  <si>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</si>
  <si>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</si>
  <si>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</si>
  <si>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</si>
  <si>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</si>
  <si>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</si>
  <si>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</si>
  <si>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</si>
  <si>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</si>
  <si>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</si>
  <si>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</si>
  <si>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</si>
  <si>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</si>
  <si>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</si>
  <si>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</si>
  <si>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</si>
  <si>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</si>
  <si>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</si>
  <si>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</si>
  <si>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</si>
  <si>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</si>
  <si>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</si>
  <si>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</si>
  <si>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</si>
  <si>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</si>
  <si>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</si>
  <si>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</si>
  <si>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</si>
  <si>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</si>
  <si>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</si>
  <si>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</si>
  <si>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</si>
  <si>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</si>
  <si>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</si>
  <si>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</si>
  <si>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</si>
  <si>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</si>
  <si>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</si>
  <si>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</si>
  <si>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</si>
  <si>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</si>
  <si>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</si>
  <si>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</si>
  <si>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</si>
  <si>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</si>
  <si>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</si>
  <si>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</si>
  <si>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</si>
  <si>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</si>
  <si>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</si>
  <si>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</si>
  <si>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</si>
  <si>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</si>
  <si>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</si>
  <si>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</si>
  <si>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</si>
  <si>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</si>
  <si>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</si>
  <si>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</si>
  <si>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</si>
  <si>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</si>
  <si>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</si>
  <si>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</si>
  <si>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</si>
  <si>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</si>
  <si>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</si>
  <si>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</si>
  <si>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</si>
  <si>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</si>
  <si>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</si>
  <si>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</si>
  <si>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</si>
  <si>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</si>
  <si>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</si>
  <si>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</si>
  <si>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</si>
  <si>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</si>
  <si>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</si>
  <si>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</si>
  <si>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</si>
  <si>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</si>
  <si>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</si>
  <si>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</si>
  <si>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</si>
  <si>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</si>
  <si>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</si>
  <si>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</si>
  <si>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</si>
  <si>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</si>
  <si>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</si>
  <si>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</si>
  <si>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</si>
  <si>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</si>
  <si>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</si>
  <si>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</si>
  <si>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</si>
  <si>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</si>
  <si>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</si>
  <si>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</si>
  <si>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</si>
  <si>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</si>
  <si>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</si>
  <si>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</si>
  <si>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</si>
  <si>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</si>
  <si>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</si>
  <si>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</si>
  <si>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</si>
  <si>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</si>
  <si>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</si>
  <si>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</si>
  <si>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</si>
  <si>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</si>
  <si>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</si>
  <si>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</si>
  <si>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</si>
  <si>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</si>
  <si>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</si>
  <si>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</si>
  <si>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</si>
  <si>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</si>
  <si>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</si>
  <si>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</si>
  <si>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</si>
  <si>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</si>
  <si>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</si>
  <si>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</si>
  <si>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</si>
  <si>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</si>
  <si>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</si>
  <si>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</si>
  <si>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</si>
  <si>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</si>
  <si>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</si>
  <si>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</si>
  <si>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</si>
  <si>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</si>
  <si>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</si>
  <si>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</si>
  <si>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</si>
  <si>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</si>
  <si>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</si>
  <si>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</si>
  <si>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</si>
  <si>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</si>
  <si>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</si>
  <si>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</si>
  <si>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</si>
  <si>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</si>
  <si>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</si>
  <si>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</si>
  <si>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</si>
  <si>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</si>
  <si>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</si>
  <si>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</si>
  <si>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</si>
  <si>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</si>
  <si>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</si>
  <si>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</si>
  <si>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</si>
  <si>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</si>
  <si>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</si>
  <si>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</si>
  <si>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</si>
  <si>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</si>
  <si>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</si>
  <si>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</si>
  <si>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</si>
  <si>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</si>
  <si>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</si>
  <si>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</si>
  <si>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</si>
  <si>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</si>
  <si>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</si>
  <si>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</si>
  <si>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</si>
  <si>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</si>
  <si>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</si>
  <si>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</si>
  <si>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</si>
  <si>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</si>
  <si>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</si>
  <si>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</si>
  <si>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</si>
  <si>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</si>
  <si>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</si>
  <si>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</si>
  <si>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</si>
  <si>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</si>
  <si>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</si>
  <si>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</si>
  <si>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</si>
  <si>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</si>
  <si>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</si>
  <si>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</si>
  <si>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</si>
  <si>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</si>
  <si>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</si>
  <si>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</si>
  <si>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</si>
  <si>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</si>
  <si>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</si>
  <si>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</si>
  <si>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</si>
  <si>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</si>
  <si>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</si>
  <si>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</si>
  <si>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</si>
  <si>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</si>
  <si>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</si>
  <si>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</si>
  <si>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</si>
  <si>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</si>
  <si>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</si>
  <si>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</si>
  <si>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</si>
  <si>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</si>
  <si>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</si>
  <si>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</si>
  <si>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</si>
  <si>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</si>
  <si>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</si>
  <si>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</si>
  <si>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</si>
  <si>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</si>
  <si>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</si>
  <si>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</si>
  <si>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</si>
  <si>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</si>
  <si>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</si>
  <si>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</si>
  <si>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</si>
  <si>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</si>
  <si>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</si>
  <si>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</si>
  <si>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</si>
  <si>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</si>
  <si>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</si>
  <si>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</si>
  <si>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</si>
  <si>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</si>
  <si>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</si>
  <si>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</si>
  <si>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</si>
  <si>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</si>
  <si>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</si>
  <si>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</si>
  <si>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</si>
  <si>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</si>
  <si>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</si>
  <si>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</si>
  <si>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</si>
  <si>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</si>
  <si>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</si>
  <si>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</si>
  <si>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</si>
  <si>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</si>
  <si>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</si>
  <si>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</si>
  <si>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</si>
  <si>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</si>
  <si>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</si>
  <si>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</si>
  <si>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</si>
  <si>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</si>
  <si>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</si>
  <si>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</si>
  <si>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</si>
  <si>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</si>
  <si>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</si>
  <si>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</si>
  <si>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</si>
  <si>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</si>
  <si>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</si>
  <si>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</si>
  <si>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</si>
  <si>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</si>
  <si>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</si>
  <si>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</si>
  <si>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</si>
  <si>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</si>
  <si>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</si>
  <si>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</si>
  <si>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</si>
  <si>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</si>
  <si>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</si>
  <si>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</si>
  <si>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</si>
  <si>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</si>
  <si>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</si>
  <si>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</si>
  <si>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</si>
  <si>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</si>
  <si>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</si>
  <si>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</si>
  <si>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</si>
  <si>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</si>
  <si>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</si>
  <si>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</si>
  <si>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</si>
  <si>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</si>
  <si>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</si>
  <si>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</si>
  <si>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</si>
  <si>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</si>
  <si>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</si>
  <si>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</si>
  <si>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</si>
  <si>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</si>
  <si>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</si>
  <si>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</si>
  <si>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</si>
  <si>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</si>
  <si>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</si>
  <si>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</si>
  <si>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</si>
  <si>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</si>
  <si>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</si>
  <si>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</si>
  <si>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</si>
  <si>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</si>
  <si>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</si>
  <si>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</si>
  <si>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</si>
  <si>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</si>
  <si>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</si>
  <si>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</si>
  <si>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</si>
  <si>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</si>
  <si>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</si>
  <si>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</si>
  <si>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</si>
  <si>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</si>
  <si>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</si>
  <si>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</si>
  <si>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</si>
  <si>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</si>
  <si>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</si>
  <si>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</si>
  <si>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</si>
  <si>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</si>
  <si>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</si>
  <si>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</si>
  <si>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</si>
  <si>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</si>
  <si>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</si>
  <si>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</si>
  <si>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</si>
  <si>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</si>
  <si>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</si>
  <si>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</si>
  <si>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</si>
  <si>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</si>
  <si>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</si>
  <si>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</si>
  <si>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</si>
  <si>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</si>
  <si>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</si>
  <si>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</si>
  <si>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</si>
  <si>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</si>
  <si>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</si>
  <si>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</si>
  <si>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</si>
  <si>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</si>
  <si>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</si>
  <si>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</si>
  <si>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</si>
  <si>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</si>
  <si>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</si>
  <si>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</si>
  <si>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</si>
  <si>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</si>
  <si>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</si>
  <si>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</si>
  <si>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</si>
  <si>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</si>
  <si>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</si>
  <si>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</si>
  <si>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</si>
  <si>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</si>
  <si>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</si>
  <si>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</si>
  <si>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</si>
  <si>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</si>
  <si>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</si>
  <si>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</si>
  <si>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</si>
  <si>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</si>
  <si>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</si>
  <si>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</si>
  <si>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</si>
  <si>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</si>
  <si>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</si>
  <si>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</si>
  <si>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</si>
  <si>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</si>
  <si>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</si>
  <si>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</si>
  <si>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</si>
  <si>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</si>
  <si>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</si>
  <si>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</si>
  <si>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</si>
  <si>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</si>
  <si>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</si>
  <si>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</si>
  <si>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</si>
  <si>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</si>
  <si>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</si>
  <si>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</si>
  <si>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</si>
  <si>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</si>
  <si>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</si>
  <si>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</si>
  <si>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</si>
  <si>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</si>
  <si>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</si>
  <si>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</si>
  <si>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</si>
  <si>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</si>
  <si>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</si>
  <si>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</si>
  <si>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</si>
  <si>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</si>
  <si>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</si>
  <si>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</si>
  <si>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</si>
  <si>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</si>
  <si>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</si>
  <si>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</si>
  <si>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</si>
  <si>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</si>
  <si>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</si>
  <si>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</si>
  <si>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</si>
  <si>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</si>
  <si>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</si>
  <si>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</si>
  <si>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</si>
  <si>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</si>
  <si>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</si>
  <si>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</si>
  <si>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</si>
  <si>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</si>
  <si>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</si>
  <si>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</si>
  <si>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</si>
  <si>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</si>
  <si>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</si>
  <si>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</si>
  <si>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</si>
  <si>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</si>
  <si>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</si>
  <si>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</si>
  <si>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</si>
  <si>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</si>
  <si>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</si>
  <si>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</si>
  <si>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</si>
  <si>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</si>
  <si>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</si>
  <si>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</si>
  <si>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</si>
  <si>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</si>
  <si>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</si>
  <si>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</si>
  <si>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</si>
  <si>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</si>
  <si>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</si>
  <si>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</si>
  <si>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</si>
  <si>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</si>
  <si>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</si>
  <si>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</si>
  <si>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</si>
  <si>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</si>
  <si>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</si>
  <si>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</si>
  <si>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</si>
  <si>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</si>
  <si>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</si>
  <si>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</si>
  <si>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</si>
  <si>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</si>
  <si>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</si>
  <si>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</si>
  <si>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</si>
  <si>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</si>
  <si>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</si>
  <si>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</si>
  <si>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</si>
  <si>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</si>
  <si>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</si>
  <si>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</si>
  <si>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</si>
  <si>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</si>
  <si>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</si>
  <si>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</si>
  <si>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</si>
  <si>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</si>
  <si>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</si>
  <si>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</si>
  <si>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</si>
  <si>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</si>
  <si>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</si>
  <si>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</si>
  <si>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</si>
  <si>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</si>
  <si>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</si>
  <si>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</si>
  <si>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</si>
  <si>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</si>
  <si>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</si>
  <si>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</si>
  <si>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</si>
  <si>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</si>
  <si>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</si>
  <si>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</si>
  <si>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</si>
  <si>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</si>
  <si>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</si>
  <si>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</si>
  <si>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</si>
  <si>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</si>
  <si>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</si>
  <si>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</si>
  <si>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</si>
  <si>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</si>
  <si>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</si>
  <si>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</si>
  <si>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</si>
  <si>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</si>
  <si>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</si>
  <si>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</si>
  <si>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</si>
  <si>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</si>
  <si>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</si>
  <si>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</si>
  <si>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</si>
  <si>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</si>
  <si>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</si>
  <si>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</si>
  <si>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</si>
  <si>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</si>
  <si>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</si>
  <si>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</si>
  <si>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</si>
  <si>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</si>
  <si>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</si>
  <si>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</si>
  <si>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</si>
  <si>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</si>
  <si>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</si>
  <si>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</si>
  <si>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</si>
  <si>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</si>
  <si>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</si>
  <si>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</si>
  <si>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</si>
  <si>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</si>
  <si>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</si>
  <si>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</si>
  <si>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</si>
  <si>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</si>
  <si>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</si>
  <si>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</si>
  <si>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</si>
  <si>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</si>
  <si>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</si>
  <si>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</si>
  <si>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</si>
  <si>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</si>
  <si>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</si>
  <si>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</si>
  <si>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</si>
  <si>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</si>
  <si>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</si>
  <si>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</si>
  <si>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</si>
  <si>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</si>
  <si>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</si>
  <si>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</si>
  <si>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</si>
  <si>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</si>
  <si>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</si>
  <si>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</si>
  <si>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</si>
  <si>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</si>
  <si>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</si>
  <si>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</si>
  <si>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</si>
  <si>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</si>
  <si>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</si>
  <si>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</si>
  <si>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</si>
  <si>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</si>
  <si>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</si>
  <si>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</si>
  <si>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</si>
  <si>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</si>
  <si>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</si>
  <si>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</si>
  <si>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</si>
  <si>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</si>
  <si>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</si>
  <si>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</si>
  <si>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</si>
  <si>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</si>
  <si>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</si>
  <si>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</si>
  <si>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</si>
  <si>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</si>
  <si>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</si>
  <si>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</si>
  <si>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</si>
  <si>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</si>
  <si>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</si>
  <si>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</si>
  <si>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</si>
  <si>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</si>
  <si>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</si>
  <si>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</si>
  <si>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</si>
  <si>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</si>
  <si>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</si>
  <si>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</si>
  <si>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</si>
  <si>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</si>
  <si>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</si>
  <si>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</si>
  <si>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</si>
  <si>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</si>
  <si>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</si>
  <si>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</si>
  <si>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</si>
  <si>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</si>
  <si>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</si>
  <si>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</si>
  <si>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</si>
  <si>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</si>
  <si>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</si>
  <si>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</si>
  <si>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</si>
  <si>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</si>
  <si>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</si>
  <si>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</si>
  <si>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</si>
  <si>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</si>
  <si>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</si>
  <si>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</si>
  <si>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</si>
  <si>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</si>
  <si>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</si>
  <si>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</si>
  <si>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</si>
  <si>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</si>
  <si>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</si>
  <si>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</si>
  <si>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</si>
  <si>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</si>
  <si>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</si>
  <si>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</si>
  <si>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</si>
  <si>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</si>
  <si>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</si>
  <si>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</si>
  <si>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</si>
  <si>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</si>
  <si>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</si>
  <si>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</si>
  <si>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</si>
  <si>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</si>
  <si>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</si>
  <si>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</si>
  <si>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</si>
  <si>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</si>
  <si>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</si>
  <si>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</si>
  <si>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</si>
  <si>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</si>
  <si>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</si>
  <si>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</si>
  <si>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</si>
  <si>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</si>
  <si>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</si>
  <si>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</si>
  <si>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</si>
  <si>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</si>
  <si>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</si>
  <si>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</si>
  <si>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</si>
  <si>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</si>
  <si>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</si>
  <si>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</si>
  <si>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</si>
  <si>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</si>
  <si>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</si>
  <si>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</si>
  <si>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</si>
  <si>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</si>
  <si>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</si>
  <si>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</si>
  <si>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</si>
  <si>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</si>
  <si>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</si>
  <si>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</si>
  <si>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</si>
  <si>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</si>
  <si>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</si>
  <si>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</si>
  <si>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</si>
  <si>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</si>
  <si>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</si>
  <si>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</si>
  <si>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</si>
  <si>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</si>
  <si>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</si>
  <si>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</si>
  <si>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</si>
  <si>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</si>
  <si>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</si>
  <si>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</si>
  <si>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</si>
  <si>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</si>
  <si>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</si>
  <si>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</si>
  <si>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</si>
  <si>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</si>
  <si>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</si>
  <si>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</si>
  <si>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</si>
  <si>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</si>
  <si>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</si>
  <si>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</si>
  <si>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</si>
  <si>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</si>
  <si>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</si>
  <si>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</si>
  <si>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</si>
  <si>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</si>
  <si>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</si>
  <si>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</si>
  <si>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</si>
  <si>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</si>
  <si>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</si>
  <si>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</si>
  <si>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</si>
  <si>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</si>
  <si>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</si>
  <si>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</si>
  <si>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</si>
  <si>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</si>
  <si>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</si>
  <si>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</si>
  <si>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</si>
  <si>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</si>
  <si>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</si>
  <si>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</si>
  <si>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</si>
  <si>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</si>
  <si>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</si>
  <si>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</si>
  <si>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</si>
  <si>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</si>
  <si>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</si>
  <si>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</si>
  <si>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</si>
  <si>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</si>
  <si>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</si>
  <si>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</si>
  <si>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</si>
  <si>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</si>
  <si>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</si>
  <si>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</si>
  <si>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</si>
  <si>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</si>
  <si>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</si>
  <si>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</si>
  <si>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</si>
  <si>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</si>
  <si>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</si>
  <si>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</si>
  <si>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</si>
  <si>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</si>
  <si>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</si>
  <si>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</si>
  <si>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</si>
  <si>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</si>
  <si>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</si>
  <si>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</si>
  <si>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</si>
  <si>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</si>
  <si>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</si>
  <si>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</si>
  <si>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</si>
  <si>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</si>
  <si>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</si>
  <si>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</si>
  <si>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</si>
  <si>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</si>
  <si>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</si>
  <si>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</si>
  <si>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</si>
  <si>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</si>
  <si>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</si>
  <si>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</si>
  <si>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</si>
  <si>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</si>
  <si>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</si>
  <si>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</si>
  <si>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</si>
  <si>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</si>
  <si>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</si>
  <si>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</si>
  <si>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</si>
  <si>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</si>
  <si>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</si>
  <si>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</si>
  <si>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</si>
  <si>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</si>
  <si>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</si>
  <si>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</si>
  <si>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</si>
  <si>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</si>
  <si>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</si>
  <si>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</si>
  <si>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</si>
  <si>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</si>
  <si>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</si>
  <si>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</si>
  <si>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</si>
  <si>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</si>
  <si>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</si>
  <si>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</si>
  <si>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</si>
  <si>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</si>
  <si>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</si>
  <si>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</si>
  <si>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</si>
  <si>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</si>
  <si>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</si>
  <si>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</si>
  <si>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</si>
  <si>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</si>
  <si>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</si>
  <si>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</si>
  <si>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</si>
  <si>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</si>
  <si>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</si>
  <si>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</si>
  <si>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</si>
  <si>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</si>
  <si>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</si>
  <si>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</si>
  <si>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</si>
  <si>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</si>
  <si>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</si>
  <si>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</si>
  <si>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</si>
  <si>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</si>
  <si>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</si>
  <si>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</si>
  <si>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</si>
  <si>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</si>
  <si>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</si>
  <si>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</si>
  <si>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</si>
  <si>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</si>
  <si>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</si>
  <si>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</si>
  <si>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</si>
  <si>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</si>
  <si>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</si>
  <si>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</si>
  <si>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</si>
  <si>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</si>
  <si>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</si>
  <si>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</si>
  <si>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</si>
  <si>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</si>
  <si>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</si>
  <si>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</si>
  <si>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</si>
  <si>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</si>
  <si>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</si>
  <si>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</si>
  <si>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</si>
  <si>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</si>
  <si>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</si>
  <si>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</si>
  <si>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</si>
  <si>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</si>
  <si>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</si>
  <si>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</si>
  <si>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</si>
  <si>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</si>
  <si>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</si>
  <si>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</si>
  <si>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</si>
  <si>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</si>
  <si>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</si>
  <si>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</si>
  <si>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</si>
  <si>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</si>
  <si>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</si>
  <si>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</si>
  <si>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</si>
  <si>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</si>
  <si>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</si>
  <si>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</si>
  <si>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</si>
  <si>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</si>
  <si>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</si>
  <si>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</si>
  <si>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</si>
  <si>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</si>
  <si>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</si>
  <si>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</si>
  <si>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</si>
  <si>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</si>
  <si>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</si>
  <si>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</si>
  <si>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</si>
  <si>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</si>
  <si>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</si>
  <si>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</si>
  <si>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</si>
  <si>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</si>
  <si>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</si>
  <si>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</si>
  <si>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</si>
  <si>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</si>
  <si>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</si>
  <si>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</si>
  <si>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</si>
  <si>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</si>
  <si>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</si>
  <si>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</si>
  <si>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</si>
  <si>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</si>
  <si>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</si>
  <si>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</si>
  <si>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</si>
  <si>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</si>
  <si>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</si>
  <si>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</si>
  <si>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</si>
  <si>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</si>
  <si>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</si>
  <si>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</si>
  <si>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</si>
  <si>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</si>
  <si>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</si>
  <si>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</si>
  <si>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</si>
  <si>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</si>
  <si>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</si>
  <si>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</si>
  <si>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</si>
  <si>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</si>
  <si>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</si>
  <si>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</si>
  <si>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</si>
  <si>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</si>
  <si>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</si>
  <si>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</si>
  <si>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</si>
  <si>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</si>
  <si>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</si>
  <si>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</si>
  <si>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</si>
  <si>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</si>
  <si>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</si>
  <si>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</si>
  <si>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</si>
  <si>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</si>
  <si>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</si>
  <si>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</si>
  <si>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</si>
  <si>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</si>
  <si>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</si>
  <si>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</si>
  <si>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</si>
  <si>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</si>
  <si>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</si>
  <si>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</si>
  <si>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</si>
  <si>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</si>
  <si>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</si>
  <si>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</si>
  <si>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</si>
  <si>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</si>
  <si>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</si>
  <si>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</si>
  <si>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</si>
  <si>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</si>
  <si>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</si>
  <si>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</si>
  <si>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</si>
  <si>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</si>
  <si>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</si>
  <si>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</si>
  <si>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</si>
  <si>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</si>
  <si>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</si>
  <si>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</si>
  <si>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</si>
  <si>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</si>
  <si>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</si>
  <si>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</si>
  <si>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</si>
  <si>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</si>
  <si>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</si>
  <si>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</si>
  <si>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</si>
  <si>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</si>
  <si>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</si>
  <si>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</si>
  <si>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</si>
  <si>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</si>
  <si>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</si>
  <si>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</si>
  <si>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</si>
  <si>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</si>
  <si>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</si>
  <si>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</si>
  <si>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</si>
  <si>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</si>
  <si>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</si>
  <si>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</si>
  <si>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</si>
  <si>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</si>
  <si>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</si>
  <si>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</si>
  <si>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</si>
  <si>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</si>
  <si>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</si>
  <si>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</si>
  <si>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</si>
  <si>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</si>
  <si>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</si>
  <si>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</si>
  <si>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</si>
  <si>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</si>
  <si>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</si>
  <si>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</si>
  <si>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</si>
  <si>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</si>
  <si>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</si>
  <si>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</si>
  <si>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</si>
  <si>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</si>
  <si>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</si>
  <si>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</si>
  <si>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</si>
  <si>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</si>
  <si>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</si>
  <si>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</si>
  <si>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</si>
  <si>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</si>
  <si>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</si>
  <si>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</si>
  <si>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</si>
  <si>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</si>
  <si>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</si>
  <si>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</si>
  <si>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</si>
  <si>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</si>
  <si>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</si>
  <si>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</si>
  <si>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</si>
  <si>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</si>
  <si>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</si>
  <si>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</si>
  <si>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</si>
  <si>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</si>
  <si>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</si>
  <si>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</si>
  <si>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</si>
  <si>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</si>
  <si>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</si>
  <si>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</si>
  <si>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</si>
  <si>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</si>
  <si>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</si>
  <si>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</si>
  <si>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</si>
  <si>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</si>
  <si>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</si>
  <si>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</si>
  <si>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</si>
  <si>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</si>
  <si>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</si>
  <si>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</si>
  <si>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</si>
  <si>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</si>
  <si>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</si>
  <si>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</si>
  <si>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</si>
  <si>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</si>
  <si>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</si>
  <si>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</si>
  <si>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</si>
  <si>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</si>
  <si>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</si>
  <si>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</si>
  <si>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</si>
  <si>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</si>
  <si>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</si>
  <si>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</si>
  <si>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</si>
  <si>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</si>
  <si>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</si>
  <si>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</si>
  <si>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</si>
  <si>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</si>
  <si>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</si>
  <si>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</si>
  <si>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</si>
  <si>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</si>
  <si>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</si>
  <si>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</si>
  <si>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</si>
  <si>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</si>
  <si>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</si>
  <si>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</si>
  <si>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</si>
  <si>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</si>
  <si>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</si>
  <si>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</si>
  <si>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</si>
  <si>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</si>
  <si>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</si>
  <si>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</si>
  <si>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</si>
  <si>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</si>
  <si>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</si>
  <si>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</si>
  <si>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</si>
  <si>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</si>
  <si>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</si>
  <si>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</si>
  <si>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</si>
  <si>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</si>
  <si>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</si>
  <si>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</si>
  <si>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</si>
  <si>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</si>
  <si>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</si>
  <si>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</si>
  <si>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</si>
  <si>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</si>
  <si>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</si>
  <si>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</si>
  <si>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</si>
  <si>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</si>
  <si>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</si>
  <si>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</si>
  <si>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</si>
  <si>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</si>
  <si>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</si>
  <si>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</si>
  <si>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</si>
  <si>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</si>
  <si>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</si>
  <si>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</si>
  <si>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</si>
  <si>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</si>
  <si>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</si>
  <si>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</si>
  <si>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</si>
  <si>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</si>
  <si>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</si>
  <si>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</si>
  <si>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</si>
  <si>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</si>
  <si>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</si>
  <si>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</si>
  <si>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</si>
  <si>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</si>
  <si>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</si>
  <si>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</si>
  <si>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</si>
  <si>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</si>
  <si>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</si>
  <si>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</si>
  <si>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</si>
  <si>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</si>
  <si>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</si>
  <si>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</si>
  <si>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</si>
  <si>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</si>
  <si>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</si>
  <si>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</si>
  <si>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</si>
  <si>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</si>
  <si>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</si>
  <si>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</si>
  <si>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</si>
  <si>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</si>
  <si>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</si>
  <si>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</si>
  <si>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</si>
  <si>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</si>
  <si>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</si>
  <si>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</si>
  <si>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</si>
  <si>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</si>
  <si>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</si>
  <si>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</si>
  <si>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</si>
  <si>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</si>
  <si>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</si>
  <si>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</si>
  <si>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</si>
  <si>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</si>
  <si>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</si>
  <si>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</si>
  <si>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</si>
  <si>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</si>
  <si>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</si>
  <si>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</si>
  <si>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</si>
  <si>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</si>
  <si>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</si>
  <si>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</si>
  <si>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</si>
  <si>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</si>
  <si>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</si>
  <si>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</si>
  <si>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</si>
  <si>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</si>
  <si>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</si>
  <si>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</si>
  <si>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</si>
  <si>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</si>
  <si>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</si>
  <si>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</si>
  <si>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</si>
  <si>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</si>
  <si>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</si>
  <si>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</si>
  <si>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</si>
  <si>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</si>
  <si>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</si>
  <si>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</si>
  <si>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</si>
  <si>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</si>
  <si>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</si>
  <si>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</si>
  <si>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</si>
  <si>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</si>
  <si>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</si>
  <si>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</si>
  <si>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</si>
  <si>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</si>
  <si>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</si>
  <si>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</si>
  <si>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</si>
  <si>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</si>
  <si>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</si>
  <si>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</si>
  <si>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</si>
  <si>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</si>
  <si>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</si>
  <si>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</si>
  <si>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</si>
  <si>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</si>
  <si>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</si>
  <si>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</si>
  <si>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</si>
  <si>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</si>
  <si>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</si>
  <si>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</si>
  <si>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</si>
  <si>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</si>
  <si>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</si>
  <si>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</si>
  <si>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</si>
  <si>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</si>
  <si>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</si>
  <si>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</si>
  <si>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</si>
  <si>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</si>
  <si>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</si>
  <si>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</si>
  <si>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</si>
  <si>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</si>
  <si>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</si>
  <si>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</si>
  <si>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</si>
  <si>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</si>
  <si>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</si>
  <si>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</si>
  <si>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</si>
  <si>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</si>
  <si>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</si>
  <si>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</si>
  <si>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</si>
  <si>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</si>
  <si>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</si>
  <si>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</si>
  <si>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</si>
  <si>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</si>
  <si>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</si>
  <si>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</si>
  <si>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</si>
  <si>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</si>
  <si>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</si>
  <si>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</si>
  <si>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</si>
  <si>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</si>
  <si>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</si>
  <si>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</si>
  <si>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</si>
  <si>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</si>
  <si>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</si>
  <si>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</si>
  <si>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</si>
  <si>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</si>
  <si>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</si>
  <si>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</si>
  <si>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</si>
  <si>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</si>
  <si>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</si>
  <si>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</si>
  <si>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</si>
  <si>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</si>
  <si>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</si>
  <si>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</si>
  <si>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</si>
  <si>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</si>
  <si>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</si>
  <si>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</si>
  <si>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</si>
  <si>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</si>
  <si>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</si>
  <si>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</si>
  <si>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</si>
  <si>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</si>
  <si>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</si>
  <si>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</si>
  <si>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</si>
  <si>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</si>
  <si>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</si>
  <si>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</si>
  <si>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</si>
  <si>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</si>
  <si>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</si>
  <si>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</si>
  <si>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</si>
  <si>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</si>
  <si>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</si>
  <si>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</si>
  <si>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</si>
  <si>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</si>
  <si>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</si>
  <si>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</si>
  <si>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</si>
  <si>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</si>
  <si>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</si>
  <si>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</si>
  <si>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</si>
  <si>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</si>
  <si>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</si>
  <si>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</si>
  <si>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</si>
  <si>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</si>
  <si>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</si>
  <si>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</si>
  <si>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</si>
  <si>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</si>
  <si>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</si>
  <si>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</si>
  <si>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</si>
  <si>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</si>
  <si>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</si>
  <si>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</si>
  <si>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</si>
  <si>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</si>
  <si>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</si>
  <si>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</si>
  <si>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</si>
  <si>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</si>
  <si>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</si>
  <si>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</si>
  <si>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</si>
  <si>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</si>
  <si>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</si>
  <si>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</si>
  <si>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</si>
  <si>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</si>
  <si>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</si>
  <si>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</si>
  <si>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</si>
  <si>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</si>
  <si>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</si>
  <si>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</si>
  <si>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</si>
  <si>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</si>
  <si>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</si>
  <si>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</si>
  <si>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</si>
  <si>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</si>
  <si>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</si>
  <si>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</si>
  <si>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</si>
  <si>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</si>
  <si>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</si>
  <si>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</si>
  <si>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</si>
  <si>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</si>
  <si>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</si>
  <si>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</si>
  <si>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</si>
  <si>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</si>
  <si>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</si>
  <si>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</si>
  <si>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</si>
  <si>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</si>
  <si>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</si>
  <si>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</si>
  <si>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</si>
  <si>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</si>
  <si>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</si>
  <si>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</si>
  <si>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</si>
  <si>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</si>
  <si>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</si>
  <si>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</si>
  <si>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</si>
  <si>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</si>
  <si>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</si>
  <si>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</si>
  <si>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</si>
  <si>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</si>
  <si>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</si>
  <si>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</si>
  <si>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</si>
  <si>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</si>
  <si>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</si>
  <si>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</si>
  <si>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</si>
  <si>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</si>
  <si>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</si>
  <si>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</si>
  <si>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</si>
  <si>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</si>
  <si>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</si>
  <si>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</si>
  <si>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</si>
  <si>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</si>
  <si>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</si>
  <si>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</si>
  <si>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</si>
  <si>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</si>
  <si>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</si>
  <si>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</si>
  <si>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</si>
  <si>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</si>
  <si>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</si>
  <si>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</si>
  <si>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</si>
  <si>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</si>
  <si>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</si>
  <si>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</si>
  <si>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</si>
  <si>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</si>
  <si>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</si>
  <si>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</si>
  <si>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</si>
  <si>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</si>
  <si>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</si>
  <si>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</si>
  <si>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</si>
  <si>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</si>
  <si>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</si>
  <si>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</si>
  <si>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</si>
  <si>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</si>
  <si>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</si>
  <si>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</si>
  <si>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</si>
  <si>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</si>
  <si>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</si>
  <si>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</si>
  <si>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</si>
  <si>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</si>
  <si>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</si>
  <si>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</si>
  <si>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</si>
  <si>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</si>
  <si>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</si>
  <si>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</si>
  <si>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</si>
  <si>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</si>
  <si>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</si>
  <si>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</si>
  <si>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</si>
  <si>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</si>
  <si>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</si>
  <si>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</si>
  <si>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</si>
  <si>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</si>
  <si>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</si>
  <si>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</si>
  <si>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</si>
  <si>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</si>
  <si>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</si>
  <si>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</si>
  <si>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</si>
  <si>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</si>
  <si>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</si>
  <si>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</si>
  <si>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</si>
  <si>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</si>
  <si>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</si>
  <si>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</si>
  <si>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</si>
  <si>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</si>
  <si>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</si>
  <si>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</si>
  <si>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</si>
  <si>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</si>
  <si>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</si>
  <si>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</si>
  <si>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</si>
  <si>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</si>
  <si>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</si>
  <si>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</si>
  <si>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</si>
  <si>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</si>
  <si>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</si>
  <si>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</si>
  <si>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</si>
  <si>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</si>
  <si>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</si>
  <si>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</si>
  <si>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</si>
  <si>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</si>
  <si>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</si>
  <si>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</si>
  <si>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</si>
  <si>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</si>
  <si>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</si>
  <si>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</si>
  <si>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</si>
  <si>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</si>
  <si>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</si>
  <si>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</si>
  <si>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</si>
  <si>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</si>
  <si>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</si>
  <si>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</si>
  <si>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</si>
  <si>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</si>
  <si>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</si>
  <si>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</si>
  <si>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</si>
  <si>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</si>
  <si>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</si>
  <si>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</si>
  <si>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</si>
  <si>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</si>
  <si>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</si>
  <si>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</si>
  <si>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</si>
  <si>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</si>
  <si>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</si>
  <si>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</si>
  <si>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</si>
  <si>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</si>
  <si>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</si>
  <si>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</si>
  <si>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</si>
  <si>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</si>
  <si>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</si>
  <si>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</si>
  <si>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</si>
  <si>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</si>
  <si>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</si>
  <si>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</si>
  <si>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</si>
  <si>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</si>
  <si>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</si>
  <si>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</si>
  <si>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</si>
  <si>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</si>
  <si>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</si>
  <si>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</si>
  <si>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</si>
  <si>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</si>
  <si>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</si>
  <si>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</si>
  <si>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</si>
  <si>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</si>
  <si>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</si>
  <si>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</si>
  <si>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</si>
  <si>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</si>
  <si>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</si>
  <si>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</si>
  <si>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</si>
  <si>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</si>
  <si>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</si>
  <si>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</si>
  <si>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</si>
  <si>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</si>
  <si>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</si>
  <si>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</si>
  <si>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</si>
  <si>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</si>
  <si>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</si>
  <si>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</si>
  <si>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</si>
  <si>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</si>
  <si>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</si>
  <si>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</si>
  <si>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</si>
  <si>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</si>
  <si>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</si>
  <si>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</si>
  <si>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</si>
  <si>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</si>
  <si>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</si>
  <si>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</si>
  <si>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</si>
  <si>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</si>
  <si>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</si>
  <si>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</si>
  <si>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</si>
  <si>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</si>
  <si>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</si>
  <si>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</si>
  <si>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</si>
  <si>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</si>
  <si>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</si>
  <si>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</si>
  <si>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</si>
  <si>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</si>
  <si>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</si>
  <si>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</si>
  <si>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</si>
  <si>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</si>
  <si>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</si>
  <si>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</si>
  <si>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</si>
  <si>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</si>
  <si>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</si>
  <si>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</si>
  <si>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</si>
  <si>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</si>
  <si>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</si>
  <si>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</si>
  <si>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</si>
  <si>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</si>
  <si>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</si>
  <si>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</si>
  <si>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</si>
  <si>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</si>
  <si>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</si>
  <si>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</si>
  <si>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</si>
  <si>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</si>
  <si>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</si>
  <si>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</si>
  <si>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</si>
  <si>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</si>
  <si>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</si>
  <si>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</si>
  <si>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</si>
  <si>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</si>
  <si>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</si>
  <si>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</si>
  <si>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</si>
  <si>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</si>
  <si>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</si>
  <si>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</si>
  <si>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</si>
  <si>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</si>
  <si>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</si>
  <si>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</si>
  <si>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</si>
  <si>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</si>
  <si>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</si>
  <si>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</si>
  <si>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</si>
  <si>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</si>
  <si>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</si>
  <si>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</si>
  <si>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</si>
  <si>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</si>
  <si>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</si>
  <si>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</si>
  <si>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</si>
  <si>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</si>
  <si>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</si>
  <si>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</si>
  <si>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</si>
  <si>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</si>
  <si>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</si>
  <si>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</si>
  <si>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</si>
  <si>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</si>
  <si>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</si>
  <si>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</si>
  <si>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</si>
  <si>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</si>
  <si>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</si>
  <si>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</si>
  <si>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</si>
  <si>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</si>
  <si>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</si>
  <si>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</si>
  <si>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</si>
  <si>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</si>
  <si>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</si>
  <si>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</si>
  <si>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</si>
  <si>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</si>
  <si>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</si>
  <si>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</si>
  <si>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</si>
  <si>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</si>
  <si>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</si>
  <si>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</si>
  <si>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</si>
  <si>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</si>
  <si>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</si>
  <si>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</si>
  <si>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</si>
  <si>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</si>
  <si>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</si>
  <si>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</si>
  <si>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</si>
  <si>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</si>
  <si>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</si>
  <si>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</si>
  <si>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</si>
  <si>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</si>
  <si>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</si>
  <si>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</si>
  <si>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</si>
  <si>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</si>
  <si>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</si>
  <si>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</si>
  <si>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</si>
  <si>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</si>
  <si>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</si>
  <si>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</si>
  <si>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</si>
  <si>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</si>
  <si>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</si>
  <si>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</si>
  <si>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</si>
  <si>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</si>
  <si>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</si>
  <si>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</si>
  <si>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</si>
  <si>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</si>
  <si>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</si>
  <si>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</si>
  <si>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</si>
  <si>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</si>
  <si>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</si>
  <si>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</si>
  <si>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</si>
  <si>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</si>
  <si>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</si>
  <si>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</si>
  <si>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</si>
  <si>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</si>
  <si>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</si>
  <si>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</si>
  <si>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</si>
  <si>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</si>
  <si>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</si>
  <si>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</si>
  <si>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</si>
  <si>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</si>
  <si>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</si>
  <si>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</si>
  <si>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</si>
  <si>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</si>
  <si>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</si>
  <si>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</si>
  <si>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</si>
  <si>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</si>
  <si>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</si>
  <si>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</si>
  <si>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</si>
  <si>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</si>
  <si>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</si>
  <si>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</si>
  <si>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</si>
  <si>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</si>
  <si>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</si>
  <si>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</si>
  <si>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</si>
  <si>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</si>
  <si>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</si>
  <si>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</si>
  <si>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</si>
  <si>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</si>
  <si>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</si>
  <si>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</si>
  <si>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</si>
  <si>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</si>
  <si>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</si>
  <si>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</si>
  <si>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</si>
  <si>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</si>
  <si>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</si>
  <si>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</si>
  <si>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</si>
  <si>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</si>
  <si>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</si>
  <si>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</si>
  <si>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</si>
  <si>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</si>
  <si>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</si>
  <si>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</si>
  <si>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</si>
  <si>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</si>
  <si>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</si>
  <si>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</si>
  <si>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</si>
  <si>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</si>
  <si>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</si>
  <si>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</si>
  <si>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</si>
  <si>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</si>
  <si>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</si>
  <si>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</si>
  <si>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</si>
  <si>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</si>
  <si>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</si>
  <si>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</si>
  <si>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</si>
  <si>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</si>
  <si>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</si>
  <si>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</si>
  <si>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</si>
  <si>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</si>
  <si>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</si>
  <si>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</si>
  <si>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</si>
  <si>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</si>
  <si>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</si>
  <si>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</si>
  <si>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</si>
  <si>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</si>
  <si>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</si>
  <si>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</si>
  <si>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</si>
  <si>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</si>
  <si>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</si>
  <si>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</si>
  <si>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</si>
  <si>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</si>
  <si>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</si>
  <si>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</si>
  <si>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</si>
  <si>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</si>
  <si>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</si>
  <si>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</si>
  <si>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</si>
  <si>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</si>
  <si>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</si>
  <si>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</si>
  <si>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</si>
  <si>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</si>
  <si>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</si>
  <si>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</si>
  <si>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</si>
  <si>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</si>
  <si>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</si>
  <si>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</si>
  <si>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</si>
  <si>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</si>
  <si>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</si>
  <si>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</si>
  <si>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</si>
  <si>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</si>
  <si>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</si>
  <si>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</si>
  <si>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</si>
  <si>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</si>
  <si>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</si>
  <si>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</si>
  <si>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</si>
  <si>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</si>
  <si>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</si>
  <si>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</si>
  <si>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</si>
  <si>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</si>
  <si>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</si>
  <si>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</si>
  <si>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</si>
  <si>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</si>
  <si>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</si>
  <si>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</si>
  <si>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</si>
  <si>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</si>
  <si>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</si>
  <si>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</si>
  <si>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</si>
  <si>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</si>
  <si>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</si>
  <si>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</si>
  <si>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</si>
  <si>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</si>
  <si>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</si>
  <si>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</si>
  <si>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</si>
  <si>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</si>
  <si>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</si>
  <si>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</si>
  <si>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</si>
  <si>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</si>
  <si>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</si>
  <si>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</si>
  <si>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</si>
  <si>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</si>
  <si>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</si>
  <si>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</si>
  <si>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</si>
  <si>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</si>
  <si>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</si>
  <si>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</si>
  <si>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</si>
  <si>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</si>
  <si>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</si>
  <si>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</si>
  <si>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</si>
  <si>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</si>
  <si>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</si>
  <si>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</si>
  <si>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</si>
  <si>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</si>
  <si>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</si>
  <si>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</si>
  <si>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</si>
  <si>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</si>
  <si>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</si>
  <si>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</si>
  <si>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</si>
  <si>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</si>
  <si>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</si>
  <si>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</si>
  <si>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</si>
  <si>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</si>
  <si>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</si>
  <si>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</si>
  <si>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</si>
  <si>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</si>
  <si>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</si>
  <si>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</si>
  <si>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</si>
  <si>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</si>
  <si>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</si>
  <si>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</si>
  <si>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</si>
  <si>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</si>
  <si>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</si>
  <si>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</si>
  <si>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</si>
  <si>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</si>
  <si>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</si>
  <si>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</si>
  <si>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</si>
  <si>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</si>
  <si>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</si>
  <si>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</si>
  <si>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</si>
  <si>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</si>
  <si>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</si>
  <si>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</si>
  <si>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</si>
  <si>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</si>
  <si>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</si>
  <si>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</si>
  <si>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</si>
  <si>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</si>
  <si>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</si>
  <si>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</si>
  <si>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</si>
  <si>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</si>
  <si>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</si>
  <si>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</si>
  <si>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</si>
  <si>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</si>
  <si>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</si>
  <si>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</si>
  <si>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</si>
  <si>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</si>
  <si>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</si>
  <si>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</si>
  <si>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</si>
  <si>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</si>
  <si>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</si>
  <si>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</si>
  <si>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</si>
  <si>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</si>
  <si>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</si>
  <si>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</si>
  <si>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</si>
  <si>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</si>
  <si>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</si>
  <si>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</si>
  <si>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</si>
  <si>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</si>
  <si>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</si>
  <si>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</si>
  <si>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</si>
  <si>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</si>
  <si>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</si>
  <si>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</si>
  <si>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</si>
  <si>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</si>
  <si>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</si>
  <si>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</si>
  <si>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</si>
  <si>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</si>
  <si>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</si>
  <si>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</si>
  <si>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</si>
  <si>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</si>
  <si>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</si>
  <si>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</si>
  <si>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</si>
  <si>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</si>
  <si>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</si>
  <si>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</si>
  <si>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</si>
  <si>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</si>
  <si>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</si>
  <si>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</si>
  <si>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</si>
  <si>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</si>
  <si>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</si>
  <si>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</si>
  <si>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</si>
  <si>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</si>
  <si>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</si>
  <si>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</si>
  <si>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</si>
  <si>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</si>
  <si>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</si>
  <si>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</si>
  <si>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</si>
  <si>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</si>
  <si>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</si>
  <si>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</si>
  <si>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</si>
  <si>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</si>
  <si>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</si>
  <si>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</si>
  <si>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</si>
  <si>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</si>
  <si>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</si>
  <si>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</si>
  <si>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</si>
  <si>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</si>
  <si>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</si>
  <si>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</si>
  <si>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</si>
  <si>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</si>
  <si>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</si>
  <si>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</si>
  <si>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</si>
  <si>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</si>
  <si>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</si>
  <si>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</si>
  <si>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</si>
  <si>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</si>
  <si>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</si>
  <si>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</si>
  <si>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</si>
  <si>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</si>
  <si>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</si>
  <si>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</si>
  <si>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</si>
  <si>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</si>
  <si>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</si>
  <si>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</si>
  <si>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</si>
  <si>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</si>
  <si>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</si>
  <si>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</si>
  <si>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</si>
  <si>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</si>
  <si>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</si>
  <si>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</si>
  <si>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</si>
  <si>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</si>
  <si>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</si>
  <si>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</si>
  <si>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</si>
  <si>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</si>
  <si>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</si>
  <si>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</si>
  <si>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</si>
  <si>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</si>
  <si>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</si>
  <si>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</si>
  <si>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</si>
  <si>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</si>
  <si>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</si>
  <si>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</si>
  <si>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</si>
  <si>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</si>
  <si>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</si>
  <si>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</si>
  <si>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</si>
  <si>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</si>
  <si>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</si>
  <si>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</si>
  <si>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</si>
  <si>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</si>
  <si>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</si>
  <si>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</si>
  <si>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</si>
  <si>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</si>
  <si>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</si>
  <si>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</si>
  <si>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</si>
  <si>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</si>
  <si>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</si>
  <si>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</si>
  <si>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</si>
  <si>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</si>
  <si>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</si>
  <si>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</si>
  <si>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</si>
  <si>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</si>
  <si>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</si>
  <si>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</si>
  <si>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</si>
  <si>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</si>
  <si>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</si>
  <si>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</si>
  <si>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</si>
  <si>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</si>
  <si>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</si>
  <si>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</si>
  <si>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</si>
  <si>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</si>
  <si>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</si>
  <si>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</si>
  <si>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</si>
  <si>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</si>
  <si>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</si>
  <si>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</si>
  <si>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</si>
  <si>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</si>
  <si>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</si>
  <si>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</si>
  <si>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</si>
  <si>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</si>
  <si>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</si>
  <si>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</si>
  <si>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</si>
  <si>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</si>
  <si>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</si>
  <si>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</si>
  <si>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</si>
  <si>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</si>
  <si>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</si>
  <si>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</si>
  <si>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</si>
  <si>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</si>
  <si>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</si>
  <si>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</si>
  <si>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</si>
  <si>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</si>
  <si>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</si>
  <si>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</si>
  <si>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</si>
  <si>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</si>
  <si>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</si>
  <si>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</si>
  <si>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</si>
  <si>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</si>
  <si>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</si>
  <si>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</si>
  <si>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</si>
  <si>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</si>
  <si>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</si>
  <si>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</si>
  <si>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</si>
  <si>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</si>
  <si>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</si>
  <si>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</si>
  <si>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</si>
  <si>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</si>
  <si>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</si>
  <si>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</si>
  <si>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</si>
  <si>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</si>
  <si>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</si>
  <si>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</si>
  <si>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</si>
  <si>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</si>
  <si>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</si>
  <si>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</si>
  <si>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</si>
  <si>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</si>
  <si>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</si>
  <si>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</si>
  <si>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</si>
  <si>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</si>
  <si>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</si>
  <si>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</si>
  <si>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</si>
  <si>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</si>
  <si>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</si>
  <si>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</si>
  <si>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</si>
  <si>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</si>
  <si>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</si>
  <si>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</si>
  <si>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</si>
  <si>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</si>
  <si>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</si>
  <si>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</si>
  <si>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</si>
  <si>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</si>
  <si>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</si>
  <si>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</si>
  <si>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</si>
  <si>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</si>
  <si>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</si>
  <si>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</si>
  <si>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</si>
  <si>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</si>
  <si>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</si>
  <si>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</si>
  <si>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</si>
  <si>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</si>
  <si>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</si>
  <si>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</si>
  <si>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</si>
  <si>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</si>
  <si>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</si>
  <si>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</si>
  <si>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</si>
  <si>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</si>
  <si>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</si>
  <si>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</si>
  <si>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</si>
  <si>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</si>
  <si>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</si>
  <si>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</si>
  <si>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</si>
  <si>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</si>
  <si>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</si>
  <si>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</si>
  <si>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</si>
  <si>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</si>
  <si>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</si>
  <si>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</si>
  <si>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</si>
  <si>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</si>
  <si>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</si>
  <si>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</si>
  <si>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</si>
  <si>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</si>
  <si>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</si>
  <si>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</si>
  <si>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</si>
  <si>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</si>
  <si>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</si>
  <si>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</si>
  <si>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</si>
  <si>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</si>
  <si>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</si>
  <si>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</si>
  <si>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</si>
  <si>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</si>
  <si>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</si>
  <si>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</si>
  <si>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</si>
  <si>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</si>
  <si>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</si>
  <si>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</si>
  <si>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</si>
  <si>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</si>
  <si>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</si>
  <si>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</si>
  <si>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</si>
  <si>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</si>
  <si>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</si>
  <si>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</si>
  <si>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</si>
  <si>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</si>
  <si>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</si>
  <si>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</si>
  <si>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</si>
  <si>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</si>
  <si>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</si>
  <si>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</si>
  <si>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</si>
  <si>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</si>
  <si>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</si>
  <si>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</si>
  <si>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</si>
  <si>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</si>
  <si>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</si>
  <si>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</si>
  <si>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</si>
  <si>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</si>
  <si>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</si>
  <si>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</si>
  <si>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</si>
  <si>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</si>
  <si>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</si>
  <si>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</si>
  <si>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</si>
  <si>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</si>
  <si>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</si>
  <si>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</si>
  <si>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</si>
  <si>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</si>
  <si>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</si>
  <si>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</si>
  <si>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</si>
  <si>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</si>
  <si>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</si>
  <si>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</si>
  <si>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</si>
  <si>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</si>
  <si>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</si>
  <si>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</si>
  <si>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</si>
  <si>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</si>
  <si>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</si>
  <si>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</si>
  <si>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</si>
  <si>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</si>
  <si>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</si>
  <si>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</si>
  <si>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</si>
  <si>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</si>
  <si>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</si>
  <si>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</si>
  <si>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</si>
  <si>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</si>
  <si>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</si>
  <si>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</si>
  <si>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</si>
  <si>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</si>
  <si>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</si>
  <si>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</si>
  <si>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</si>
  <si>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</si>
  <si>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</si>
  <si>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</si>
  <si>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</si>
  <si>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</si>
  <si>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</si>
  <si>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</si>
  <si>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</si>
  <si>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</si>
  <si>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</si>
  <si>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</si>
  <si>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</si>
  <si>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</si>
  <si>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</si>
  <si>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</si>
  <si>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</si>
  <si>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</si>
  <si>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</si>
  <si>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</si>
  <si>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</si>
  <si>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</si>
  <si>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</si>
  <si>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</si>
  <si>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</si>
  <si>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</si>
  <si>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</si>
  <si>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</si>
  <si>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</si>
  <si>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</si>
  <si>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</si>
  <si>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</si>
  <si>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</si>
  <si>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</si>
  <si>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</si>
  <si>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</si>
  <si>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</si>
  <si>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</si>
  <si>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</si>
  <si>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</si>
  <si>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</si>
  <si>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</si>
  <si>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</si>
  <si>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</si>
  <si>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</si>
  <si>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</si>
  <si>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</si>
  <si>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</si>
  <si>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</si>
  <si>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</si>
  <si>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</si>
  <si>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</si>
  <si>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</si>
  <si>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</si>
  <si>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</si>
  <si>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</si>
  <si>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</si>
  <si>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</si>
  <si>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</si>
  <si>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</si>
  <si>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</si>
  <si>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</si>
  <si>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</si>
  <si>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</si>
  <si>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</si>
  <si>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</si>
  <si>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</si>
  <si>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</si>
  <si>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</si>
  <si>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</si>
  <si>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</si>
  <si>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</si>
  <si>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</si>
  <si>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</si>
  <si>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</si>
  <si>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</si>
  <si>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</si>
  <si>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</si>
  <si>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</si>
  <si>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</si>
  <si>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</si>
  <si>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</si>
  <si>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</si>
  <si>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</si>
  <si>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</si>
  <si>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</si>
  <si>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</si>
  <si>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</si>
  <si>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</si>
  <si>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</si>
  <si>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</si>
  <si>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</si>
  <si>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</si>
  <si>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</si>
  <si>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</si>
  <si>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</si>
  <si>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</si>
  <si>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</si>
  <si>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</si>
  <si>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</si>
  <si>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</si>
  <si>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</si>
  <si>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</si>
  <si>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</si>
  <si>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</si>
  <si>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</si>
  <si>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</si>
  <si>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</si>
  <si>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</si>
  <si>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</si>
  <si>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</si>
  <si>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</si>
  <si>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</si>
  <si>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</si>
  <si>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</si>
  <si>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</si>
  <si>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</si>
  <si>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</si>
  <si>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</si>
  <si>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</si>
  <si>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</si>
  <si>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</si>
  <si>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</si>
  <si>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</si>
  <si>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</si>
  <si>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</si>
  <si>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</si>
  <si>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</si>
  <si>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</si>
  <si>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</si>
  <si>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</si>
  <si>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</si>
  <si>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</si>
  <si>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</si>
  <si>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</si>
  <si>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</si>
  <si>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</si>
  <si>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</si>
  <si>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</si>
  <si>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</si>
  <si>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</si>
  <si>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</si>
  <si>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</si>
  <si>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</si>
  <si>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</si>
  <si>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</si>
  <si>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</si>
  <si>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</si>
  <si>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</si>
  <si>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</si>
  <si>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</si>
  <si>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</si>
  <si>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</si>
  <si>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</si>
  <si>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</si>
  <si>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</si>
  <si>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</si>
  <si>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</si>
  <si>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</si>
  <si>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</si>
  <si>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</si>
  <si>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</si>
  <si>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</si>
  <si>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</si>
  <si>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</si>
  <si>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</si>
  <si>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</si>
  <si>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</si>
  <si>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</si>
  <si>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</si>
  <si>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</si>
  <si>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</si>
  <si>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</si>
  <si>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</si>
  <si>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</si>
  <si>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</si>
  <si>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</si>
  <si>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</si>
  <si>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</si>
  <si>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</si>
  <si>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</si>
  <si>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</si>
  <si>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</si>
  <si>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</si>
  <si>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</si>
  <si>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</si>
  <si>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</si>
  <si>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</si>
  <si>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</si>
  <si>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</si>
  <si>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</si>
  <si>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</si>
  <si>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</si>
  <si>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</si>
  <si>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</si>
  <si>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</si>
  <si>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</si>
  <si>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</si>
  <si>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</si>
  <si>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</si>
  <si>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</si>
  <si>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</si>
  <si>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</si>
  <si>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</si>
  <si>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</si>
  <si>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</si>
  <si>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</si>
  <si>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</si>
  <si>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</si>
  <si>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</si>
  <si>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</si>
  <si>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</si>
  <si>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</si>
  <si>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</si>
  <si>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</si>
  <si>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</si>
  <si>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</si>
  <si>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</si>
  <si>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</si>
  <si>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</si>
  <si>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</si>
  <si>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</si>
  <si>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</si>
  <si>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</si>
  <si>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</si>
  <si>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</si>
  <si>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</si>
  <si>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</si>
  <si>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</si>
  <si>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</si>
  <si>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</si>
  <si>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</si>
  <si>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</si>
  <si>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</si>
  <si>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</si>
  <si>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</si>
  <si>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</si>
  <si>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</si>
  <si>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</si>
  <si>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</si>
  <si>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</si>
  <si>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</si>
  <si>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</si>
  <si>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</si>
  <si>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</si>
  <si>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</si>
  <si>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</si>
  <si>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</si>
  <si>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</si>
  <si>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</si>
  <si>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</si>
  <si>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</si>
  <si>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</si>
  <si>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</si>
  <si>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</si>
  <si>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</si>
  <si>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</si>
  <si>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</si>
  <si>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</si>
  <si>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</si>
  <si>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</si>
  <si>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</si>
  <si>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</si>
  <si>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</si>
  <si>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</si>
  <si>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</si>
  <si>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</si>
  <si>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</si>
  <si>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</si>
  <si>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</si>
  <si>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</si>
  <si>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</si>
  <si>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</si>
  <si>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</si>
  <si>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</si>
  <si>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</si>
  <si>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</si>
  <si>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</si>
  <si>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</si>
  <si>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</si>
  <si>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</si>
  <si>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</si>
  <si>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</si>
  <si>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</si>
  <si>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</si>
  <si>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</si>
  <si>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</si>
  <si>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</si>
  <si>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</si>
  <si>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</si>
  <si>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</si>
  <si>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</si>
  <si>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</si>
  <si>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</si>
  <si>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</si>
  <si>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</si>
  <si>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</si>
  <si>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</si>
  <si>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</si>
  <si>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</si>
  <si>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</si>
  <si>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</si>
  <si>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</si>
  <si>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</si>
  <si>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</si>
  <si>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</si>
  <si>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</si>
  <si>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</si>
  <si>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</si>
  <si>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</si>
  <si>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</si>
  <si>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</si>
  <si>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</si>
  <si>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</si>
  <si>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</si>
  <si>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</si>
  <si>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</si>
  <si>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</si>
  <si>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</si>
  <si>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</si>
  <si>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</si>
  <si>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</si>
  <si>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</si>
  <si>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</si>
  <si>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</si>
  <si>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</si>
  <si>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</si>
  <si>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</si>
  <si>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</si>
  <si>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</si>
  <si>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</si>
  <si>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</si>
  <si>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</si>
  <si>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</si>
  <si>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</si>
  <si>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</si>
  <si>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</si>
  <si>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</si>
  <si>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</si>
  <si>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</si>
  <si>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</si>
  <si>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</si>
  <si>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</si>
  <si>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</si>
  <si>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</si>
  <si>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</si>
  <si>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</si>
  <si>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</si>
  <si>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</si>
  <si>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</si>
  <si>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</si>
  <si>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</si>
  <si>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</si>
  <si>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</si>
  <si>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</si>
  <si>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</si>
  <si>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</si>
  <si>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</si>
  <si>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</si>
  <si>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</si>
  <si>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</si>
  <si>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</si>
  <si>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</si>
  <si>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</si>
  <si>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</si>
  <si>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</si>
  <si>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</si>
  <si>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</si>
  <si>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</si>
  <si>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</si>
  <si>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</si>
  <si>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</si>
  <si>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</si>
  <si>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</si>
  <si>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</si>
  <si>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</si>
  <si>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</si>
  <si>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</si>
  <si>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</si>
  <si>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</si>
  <si>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</si>
  <si>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</si>
  <si>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</si>
  <si>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</si>
  <si>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</si>
  <si>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</si>
  <si>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</si>
  <si>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</si>
  <si>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</si>
  <si>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</si>
  <si>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</si>
  <si>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</si>
  <si>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</si>
  <si>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</si>
  <si>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</si>
  <si>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</si>
  <si>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</si>
  <si>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</si>
  <si>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</si>
  <si>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</si>
  <si>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</si>
  <si>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</si>
  <si>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</si>
  <si>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</si>
  <si>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</si>
  <si>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</si>
  <si>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</si>
  <si>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</si>
  <si>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</si>
  <si>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</si>
  <si>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</si>
  <si>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</si>
  <si>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</si>
  <si>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</si>
  <si>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</si>
  <si>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</si>
  <si>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</si>
  <si>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</si>
  <si>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</si>
  <si>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</si>
  <si>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</si>
  <si>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</si>
  <si>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</si>
  <si>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</si>
  <si>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</si>
  <si>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</si>
  <si>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</si>
  <si>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</si>
  <si>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</si>
  <si>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</si>
  <si>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</si>
  <si>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</si>
  <si>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</si>
  <si>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</si>
  <si>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</si>
  <si>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</si>
  <si>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</si>
  <si>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</si>
  <si>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</si>
  <si>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</si>
  <si>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</si>
  <si>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</si>
  <si>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</si>
  <si>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</si>
  <si>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</si>
  <si>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</si>
  <si>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</si>
  <si>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</si>
  <si>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</si>
  <si>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</si>
  <si>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</si>
  <si>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</si>
  <si>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</si>
  <si>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</si>
  <si>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</si>
  <si>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</si>
  <si>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</si>
  <si>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</si>
  <si>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</si>
  <si>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</si>
  <si>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</si>
  <si>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</si>
  <si>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</si>
  <si>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</si>
  <si>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</si>
  <si>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</si>
  <si>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</si>
  <si>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</si>
  <si>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</si>
  <si>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</si>
  <si>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</si>
  <si>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</si>
  <si>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</si>
  <si>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</si>
  <si>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</si>
  <si>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</si>
  <si>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</si>
  <si>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</si>
  <si>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</si>
  <si>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</si>
  <si>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</si>
  <si>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</si>
  <si>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</si>
  <si>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</si>
  <si>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</si>
  <si>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</si>
  <si>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</si>
  <si>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</si>
  <si>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</si>
  <si>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</si>
  <si>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</si>
  <si>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</si>
  <si>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</si>
  <si>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</si>
  <si>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</si>
  <si>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</si>
  <si>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</si>
  <si>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</si>
  <si>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</si>
  <si>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</si>
  <si>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</si>
  <si>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</si>
  <si>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</si>
  <si>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</si>
  <si>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</si>
  <si>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</si>
  <si>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</si>
  <si>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</si>
  <si>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</si>
  <si>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</si>
  <si>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</si>
  <si>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</si>
  <si>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</si>
  <si>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</si>
  <si>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</si>
  <si>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</si>
  <si>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</si>
  <si>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</si>
  <si>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</si>
  <si>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</si>
  <si>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</si>
  <si>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</si>
  <si>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</si>
  <si>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</si>
  <si>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</si>
  <si>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</si>
  <si>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</si>
  <si>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</si>
  <si>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</si>
  <si>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</si>
  <si>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</si>
  <si>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</si>
  <si>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</si>
  <si>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</si>
  <si>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</si>
  <si>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</si>
  <si>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</si>
  <si>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</si>
  <si>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</si>
  <si>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</si>
  <si>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</si>
  <si>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</si>
  <si>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</si>
  <si>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</si>
  <si>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</si>
  <si>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</si>
  <si>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</si>
  <si>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</si>
  <si>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</si>
  <si>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</si>
  <si>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</si>
  <si>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</si>
  <si>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</si>
  <si>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</si>
  <si>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</si>
  <si>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</si>
  <si>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</si>
  <si>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</si>
  <si>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</si>
  <si>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</si>
  <si>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</si>
  <si>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</si>
  <si>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</si>
  <si>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</si>
  <si>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</si>
  <si>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</si>
  <si>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</si>
  <si>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</si>
  <si>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</si>
  <si>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</si>
  <si>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</si>
  <si>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</si>
  <si>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</si>
  <si>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</si>
  <si>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</si>
  <si>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</si>
  <si>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</si>
  <si>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</si>
  <si>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</si>
  <si>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</si>
  <si>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</si>
  <si>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</si>
  <si>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</si>
  <si>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</si>
  <si>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</si>
  <si>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</si>
  <si>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</si>
  <si>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</si>
  <si>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</si>
  <si>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</si>
  <si>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</si>
  <si>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</si>
  <si>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</si>
  <si>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</si>
  <si>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</si>
  <si>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</si>
  <si>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</si>
  <si>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</si>
  <si>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</si>
  <si>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</si>
  <si>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</si>
  <si>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</si>
  <si>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</si>
  <si>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</si>
  <si>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</si>
  <si>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</si>
  <si>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</si>
  <si>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</si>
  <si>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</si>
  <si>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</si>
  <si>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</si>
  <si>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</si>
  <si>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</si>
  <si>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</si>
  <si>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</si>
  <si>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</si>
  <si>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</si>
  <si>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</si>
  <si>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</si>
  <si>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</si>
  <si>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</si>
  <si>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</si>
  <si>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</si>
  <si>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</si>
  <si>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</si>
  <si>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</si>
  <si>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</si>
  <si>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</si>
  <si>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</si>
  <si>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</si>
  <si>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</si>
  <si>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</si>
  <si>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</si>
  <si>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</si>
  <si>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</si>
  <si>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</si>
  <si>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</si>
  <si>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</si>
  <si>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</si>
  <si>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</si>
  <si>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</si>
  <si>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</si>
  <si>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</si>
  <si>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</si>
  <si>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</si>
  <si>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</si>
  <si>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</si>
  <si>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</si>
  <si>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</si>
  <si>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</si>
  <si>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</si>
  <si>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</si>
  <si>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</si>
  <si>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</si>
  <si>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</si>
  <si>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</si>
  <si>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</si>
  <si>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</si>
  <si>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</si>
  <si>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</si>
  <si>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</si>
  <si>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</si>
  <si>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</si>
  <si>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</si>
  <si>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</si>
  <si>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</si>
  <si>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</si>
  <si>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</si>
  <si>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</si>
  <si>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</si>
  <si>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</si>
  <si>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</si>
  <si>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</si>
  <si>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</si>
  <si>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</si>
  <si>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</si>
  <si>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</si>
  <si>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</si>
  <si>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</si>
  <si>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</si>
  <si>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</si>
  <si>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</si>
  <si>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</si>
  <si>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</si>
  <si>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</si>
  <si>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</si>
  <si>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</si>
  <si>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</si>
  <si>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</si>
  <si>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</si>
  <si>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</si>
  <si>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</si>
  <si>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</si>
  <si>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</si>
  <si>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</si>
  <si>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</si>
  <si>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</si>
  <si>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</si>
  <si>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</si>
  <si>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</si>
  <si>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</si>
  <si>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</si>
  <si>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</si>
  <si>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</si>
  <si>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</si>
  <si>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</si>
  <si>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</si>
  <si>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</si>
  <si>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</si>
  <si>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</si>
  <si>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</si>
  <si>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</si>
  <si>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</si>
  <si>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</si>
  <si>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</si>
  <si>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</si>
  <si>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</si>
  <si>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</si>
  <si>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</si>
  <si>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</si>
  <si>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</si>
  <si>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</si>
  <si>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</si>
  <si>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</si>
  <si>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</si>
  <si>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</si>
  <si>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</si>
  <si>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</si>
  <si>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</si>
  <si>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</si>
  <si>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</si>
  <si>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</si>
  <si>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</si>
  <si>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</si>
  <si>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</si>
  <si>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</si>
  <si>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</si>
  <si>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</si>
  <si>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</si>
  <si>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</si>
  <si>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</si>
  <si>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</si>
  <si>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</si>
  <si>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</si>
  <si>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</si>
  <si>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</si>
  <si>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</si>
  <si>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</si>
  <si>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</si>
  <si>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</si>
  <si>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</si>
  <si>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</si>
  <si>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</si>
  <si>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</si>
  <si>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</si>
  <si>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</si>
  <si>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</si>
  <si>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</si>
  <si>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</si>
  <si>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</si>
  <si>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</si>
  <si>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</si>
  <si>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</si>
  <si>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</si>
  <si>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</si>
  <si>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</si>
  <si>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</si>
  <si>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</si>
  <si>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</si>
  <si>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</si>
  <si>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</si>
  <si>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</si>
  <si>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</si>
  <si>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</si>
  <si>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</si>
  <si>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</si>
  <si>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</si>
  <si>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</si>
  <si>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</si>
  <si>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</si>
  <si>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</si>
  <si>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</si>
  <si>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</si>
  <si>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</si>
  <si>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</si>
  <si>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</si>
  <si>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</si>
  <si>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</si>
  <si>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</si>
  <si>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</si>
  <si>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</si>
  <si>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</si>
  <si>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</si>
  <si>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</si>
  <si>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</si>
  <si>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</si>
  <si>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</si>
  <si>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</si>
  <si>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</si>
  <si>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</si>
  <si>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</si>
  <si>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</si>
  <si>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</si>
  <si>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</si>
  <si>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</si>
  <si>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</si>
  <si>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</si>
  <si>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</si>
  <si>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</si>
  <si>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</si>
  <si>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</si>
  <si>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</si>
  <si>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</si>
  <si>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</si>
  <si>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</si>
  <si>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</si>
  <si>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</si>
  <si>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</si>
  <si>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</si>
  <si>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</si>
  <si>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</si>
  <si>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</si>
  <si>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</si>
  <si>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</si>
  <si>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</si>
  <si>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</si>
  <si>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</si>
  <si>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</si>
  <si>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</si>
  <si>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</si>
  <si>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</si>
  <si>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</si>
  <si>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</si>
  <si>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</si>
  <si>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</si>
  <si>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</si>
  <si>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</si>
  <si>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</si>
  <si>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</si>
  <si>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</si>
  <si>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</si>
  <si>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</si>
  <si>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</si>
  <si>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</si>
  <si>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</si>
  <si>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</si>
  <si>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</si>
  <si>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</si>
  <si>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</si>
  <si>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</si>
  <si>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</si>
  <si>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</si>
  <si>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</si>
  <si>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</si>
  <si>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</si>
  <si>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</si>
  <si>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</si>
  <si>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</si>
  <si>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</si>
  <si>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</si>
  <si>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</si>
  <si>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</si>
  <si>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</si>
  <si>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</si>
  <si>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</si>
  <si>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</si>
  <si>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</si>
  <si>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</si>
  <si>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</si>
  <si>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</si>
  <si>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</si>
  <si>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</si>
  <si>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</si>
  <si>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</si>
  <si>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</si>
  <si>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</si>
  <si>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</si>
  <si>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</si>
  <si>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</si>
  <si>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</si>
  <si>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</si>
  <si>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</si>
  <si>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</si>
  <si>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</si>
  <si>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</si>
  <si>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</si>
  <si>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</si>
  <si>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</si>
  <si>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</si>
  <si>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</si>
  <si>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</si>
  <si>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</si>
  <si>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</si>
  <si>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</si>
  <si>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</si>
  <si>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</si>
  <si>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</si>
  <si>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</si>
  <si>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</si>
  <si>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</si>
  <si>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</si>
  <si>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</si>
  <si>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</si>
  <si>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</si>
  <si>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</si>
  <si>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</si>
  <si>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</si>
  <si>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</si>
  <si>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</si>
  <si>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</si>
  <si>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</si>
  <si>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</si>
  <si>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</si>
  <si>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</si>
  <si>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</si>
  <si>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</si>
  <si>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</si>
  <si>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</si>
  <si>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</si>
  <si>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</si>
  <si>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</si>
  <si>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</si>
  <si>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</si>
  <si>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</si>
  <si>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</si>
  <si>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</si>
  <si>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</si>
  <si>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</si>
  <si>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</si>
  <si>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</si>
  <si>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</si>
  <si>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</si>
  <si>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</si>
  <si>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</si>
  <si>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</si>
  <si>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</si>
  <si>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</si>
  <si>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</si>
  <si>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</si>
  <si>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</si>
  <si>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</si>
  <si>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</si>
  <si>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</si>
  <si>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</si>
  <si>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</si>
  <si>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</si>
  <si>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</si>
  <si>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</si>
  <si>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</si>
  <si>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</si>
  <si>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</si>
  <si>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</si>
  <si>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</si>
  <si>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</si>
  <si>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</si>
  <si>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</si>
  <si>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</si>
  <si>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</si>
  <si>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</si>
  <si>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</si>
  <si>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</si>
  <si>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</si>
  <si>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</si>
  <si>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</si>
  <si>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</si>
  <si>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</si>
  <si>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</si>
  <si>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</si>
  <si>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</si>
  <si>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</si>
  <si>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</si>
  <si>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</si>
  <si>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</si>
  <si>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</si>
  <si>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</si>
  <si>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</si>
  <si>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</si>
  <si>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</si>
  <si>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</si>
  <si>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</si>
  <si>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</si>
  <si>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</si>
  <si>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</si>
  <si>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</si>
  <si>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</si>
  <si>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</si>
  <si>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</si>
  <si>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</si>
  <si>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</si>
  <si>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</si>
  <si>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</si>
  <si>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</si>
  <si>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</si>
  <si>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</si>
  <si>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</si>
  <si>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</si>
  <si>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</si>
  <si>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</si>
  <si>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</si>
  <si>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</si>
  <si>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</si>
  <si>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</si>
  <si>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</si>
  <si>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</si>
  <si>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</si>
  <si>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</si>
  <si>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</si>
  <si>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</si>
  <si>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</si>
  <si>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</si>
  <si>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</si>
  <si>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</si>
  <si>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</si>
  <si>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</si>
  <si>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</si>
  <si>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</si>
  <si>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</si>
  <si>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</si>
  <si>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</si>
  <si>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</si>
  <si>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</si>
  <si>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</si>
  <si>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</si>
  <si>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</si>
  <si>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</si>
  <si>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</si>
  <si>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</si>
  <si>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</si>
  <si>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</si>
  <si>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</si>
  <si>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</si>
  <si>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</si>
  <si>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</si>
  <si>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</si>
  <si>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</si>
  <si>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</si>
  <si>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</si>
  <si>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</si>
  <si>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</si>
  <si>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</si>
  <si>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</si>
  <si>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</si>
  <si>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</si>
  <si>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</si>
  <si>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</si>
  <si>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</si>
  <si>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</si>
  <si>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</si>
  <si>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</si>
  <si>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</si>
  <si>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</si>
  <si>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</si>
  <si>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</si>
  <si>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</si>
  <si>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</si>
  <si>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</si>
  <si>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</si>
  <si>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</si>
  <si>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</si>
  <si>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</si>
  <si>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</si>
  <si>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</si>
  <si>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</si>
  <si>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</si>
  <si>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</si>
  <si>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</si>
  <si>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</si>
  <si>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</si>
  <si>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</si>
  <si>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</si>
  <si>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</si>
  <si>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</si>
  <si>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</si>
  <si>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</si>
  <si>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</si>
  <si>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</si>
  <si>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</si>
  <si>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</si>
  <si>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</si>
  <si>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</si>
  <si>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</si>
  <si>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</si>
  <si>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</si>
  <si>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</si>
  <si>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</si>
  <si>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</si>
  <si>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</si>
  <si>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</si>
  <si>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</si>
  <si>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</si>
  <si>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</si>
  <si>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</si>
  <si>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</si>
  <si>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</si>
  <si>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</si>
  <si>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</si>
  <si>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</si>
  <si>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</si>
  <si>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</si>
  <si>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</si>
  <si>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</si>
  <si>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</si>
  <si>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</si>
  <si>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</si>
  <si>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</si>
  <si>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</si>
  <si>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</si>
  <si>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</si>
  <si>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</si>
  <si>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</si>
  <si>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</si>
  <si>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</si>
  <si>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</si>
  <si>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</si>
  <si>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</si>
  <si>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</si>
  <si>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</si>
  <si>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</si>
  <si>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</si>
  <si>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</si>
  <si>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</si>
  <si>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</si>
  <si>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</si>
  <si>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</si>
  <si>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</si>
  <si>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</si>
  <si>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</si>
  <si>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</si>
  <si>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</si>
  <si>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</si>
  <si>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</si>
  <si>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</si>
  <si>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</si>
  <si>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</si>
  <si>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</si>
  <si>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</si>
  <si>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</si>
  <si>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</si>
  <si>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</si>
  <si>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</si>
  <si>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</si>
  <si>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</si>
  <si>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</si>
  <si>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</si>
  <si>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</si>
  <si>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</si>
  <si>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</si>
  <si>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</si>
  <si>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</si>
  <si>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</si>
  <si>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</si>
  <si>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</si>
  <si>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</si>
  <si>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</si>
  <si>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</si>
  <si>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</si>
  <si>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</si>
  <si>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</si>
  <si>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</si>
  <si>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</si>
  <si>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</si>
  <si>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</si>
  <si>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</si>
  <si>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</si>
  <si>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</si>
  <si>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</si>
  <si>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</si>
  <si>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</si>
  <si>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</si>
  <si>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</si>
  <si>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</si>
  <si>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</si>
  <si>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</si>
  <si>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</si>
  <si>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</si>
  <si>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</si>
  <si>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</si>
  <si>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</si>
  <si>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</si>
  <si>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</si>
  <si>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</si>
  <si>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</si>
  <si>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</si>
  <si>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</si>
  <si>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</si>
  <si>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</si>
  <si>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</si>
  <si>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</si>
  <si>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</si>
  <si>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</si>
  <si>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</si>
  <si>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</si>
  <si>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</si>
  <si>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</si>
  <si>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</si>
  <si>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</si>
  <si>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</si>
  <si>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</si>
  <si>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</si>
  <si>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</si>
  <si>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</si>
  <si>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</si>
  <si>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</si>
  <si>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</si>
  <si>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</si>
  <si>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</si>
  <si>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</si>
  <si>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</si>
  <si>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</si>
  <si>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</si>
  <si>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</si>
  <si>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</si>
  <si>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</si>
  <si>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</si>
  <si>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</si>
  <si>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</si>
  <si>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</si>
  <si>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</si>
  <si>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</si>
  <si>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</si>
  <si>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</si>
  <si>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</si>
  <si>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</si>
  <si>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</si>
  <si>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</si>
  <si>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</si>
  <si>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</si>
  <si>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</si>
  <si>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</si>
  <si>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</si>
  <si>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</si>
  <si>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</si>
  <si>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</si>
  <si>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</si>
  <si>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</si>
  <si>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</si>
  <si>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</si>
  <si>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</si>
  <si>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</si>
  <si>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</si>
  <si>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</si>
  <si>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</si>
  <si>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</si>
  <si>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</si>
  <si>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</si>
  <si>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</si>
  <si>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</si>
  <si>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</si>
  <si>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</si>
  <si>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</si>
  <si>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</si>
  <si>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</si>
  <si>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</si>
  <si>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</si>
  <si>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</si>
  <si>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</si>
  <si>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</si>
  <si>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</si>
  <si>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</si>
  <si>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</si>
  <si>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</si>
  <si>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</si>
  <si>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</si>
  <si>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</si>
  <si>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</si>
  <si>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</si>
  <si>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</si>
  <si>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</si>
  <si>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</si>
  <si>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</si>
  <si>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</si>
  <si>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</si>
  <si>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</si>
  <si>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</si>
  <si>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</si>
  <si>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</si>
  <si>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</si>
  <si>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</si>
  <si>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</si>
  <si>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</si>
  <si>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</si>
  <si>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</si>
  <si>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</si>
  <si>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</si>
  <si>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</si>
  <si>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</si>
  <si>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</si>
  <si>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</si>
  <si>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</si>
  <si>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</si>
  <si>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</si>
  <si>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</si>
  <si>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</si>
  <si>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</si>
  <si>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</si>
  <si>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</si>
  <si>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</si>
  <si>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</si>
  <si>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</si>
  <si>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</si>
  <si>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</si>
  <si>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</si>
  <si>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</si>
  <si>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</si>
  <si>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</si>
  <si>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</si>
  <si>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</si>
  <si>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</si>
  <si>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</si>
  <si>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</si>
  <si>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</si>
  <si>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</si>
  <si>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</si>
  <si>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</si>
  <si>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</si>
  <si>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</si>
  <si>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</si>
  <si>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</si>
  <si>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</si>
  <si>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</si>
  <si>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</si>
  <si>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</si>
  <si>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</si>
  <si>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</si>
  <si>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</si>
  <si>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</si>
  <si>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</si>
  <si>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</si>
  <si>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</si>
  <si>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</si>
  <si>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</si>
  <si>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</si>
  <si>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</si>
  <si>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</si>
  <si>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</si>
  <si>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</si>
  <si>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</si>
  <si>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</si>
  <si>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</si>
  <si>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</si>
  <si>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</si>
  <si>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</si>
  <si>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</si>
  <si>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</si>
  <si>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</si>
  <si>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</si>
  <si>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</si>
  <si>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</si>
  <si>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</si>
  <si>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</si>
  <si>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</si>
  <si>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</si>
  <si>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</si>
  <si>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</si>
  <si>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</si>
  <si>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</si>
  <si>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</si>
  <si>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</si>
  <si>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</si>
  <si>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</si>
  <si>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</si>
  <si>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</si>
  <si>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</si>
  <si>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</si>
  <si>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</si>
  <si>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</si>
  <si>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</si>
  <si>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</si>
  <si>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</si>
  <si>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</si>
  <si>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</si>
  <si>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</si>
  <si>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</si>
  <si>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</si>
  <si>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</si>
  <si>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</si>
  <si>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</si>
  <si>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</si>
  <si>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</si>
  <si>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</si>
  <si>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</si>
  <si>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</si>
  <si>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</si>
  <si>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</si>
  <si>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</si>
  <si>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</si>
  <si>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</si>
  <si>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</si>
  <si>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</si>
  <si>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</si>
  <si>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</si>
  <si>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</si>
  <si>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</si>
  <si>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</si>
  <si>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</si>
  <si>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</si>
  <si>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</si>
  <si>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</si>
  <si>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</si>
  <si>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</si>
  <si>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</si>
  <si>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</si>
  <si>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</si>
  <si>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</si>
  <si>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</si>
  <si>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</si>
  <si>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</si>
  <si>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</si>
  <si>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</si>
  <si>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</si>
  <si>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</si>
  <si>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</si>
  <si>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</si>
  <si>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</si>
  <si>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</si>
  <si>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</si>
  <si>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</si>
  <si>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</si>
  <si>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</si>
  <si>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</si>
  <si>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</si>
  <si>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</si>
  <si>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</si>
  <si>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</si>
  <si>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</si>
  <si>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</si>
  <si>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</si>
  <si>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</si>
  <si>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</si>
  <si>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</si>
  <si>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</si>
  <si>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</si>
  <si>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</si>
  <si>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</si>
  <si>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</si>
  <si>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</si>
  <si>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</si>
  <si>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</si>
  <si>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</si>
  <si>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</si>
  <si>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</si>
  <si>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</si>
  <si>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</si>
  <si>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</si>
  <si>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</si>
  <si>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</si>
  <si>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</si>
  <si>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</si>
  <si>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</si>
  <si>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</si>
  <si>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</si>
  <si>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</si>
  <si>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</si>
  <si>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</si>
  <si>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</si>
  <si>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</si>
  <si>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</si>
  <si>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</si>
  <si>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</si>
  <si>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</si>
  <si>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</si>
  <si>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</si>
  <si>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</si>
  <si>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</si>
  <si>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</si>
  <si>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</si>
  <si>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</si>
  <si>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</si>
  <si>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</si>
  <si>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</si>
  <si>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</si>
  <si>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</si>
  <si>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</si>
  <si>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</si>
  <si>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</si>
  <si>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</si>
  <si>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</si>
  <si>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</si>
  <si>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</si>
  <si>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</si>
  <si>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</si>
  <si>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</si>
  <si>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</si>
  <si>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</si>
  <si>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</si>
  <si>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</si>
  <si>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</si>
  <si>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</si>
  <si>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</si>
  <si>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</si>
  <si>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</si>
  <si>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</si>
  <si>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</si>
  <si>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</si>
  <si>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</si>
  <si>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</si>
  <si>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</si>
  <si>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</si>
  <si>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</si>
  <si>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</si>
  <si>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</si>
  <si>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</si>
  <si>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</si>
  <si>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</si>
  <si>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</si>
  <si>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</si>
  <si>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</si>
  <si>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</si>
  <si>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</si>
  <si>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</si>
  <si>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</si>
  <si>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</si>
  <si>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</si>
  <si>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</si>
  <si>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</si>
  <si>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</si>
  <si>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</si>
  <si>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</si>
  <si>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</si>
  <si>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</si>
  <si>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</si>
  <si>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</si>
  <si>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</si>
  <si>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</si>
  <si>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</si>
  <si>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</si>
  <si>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</si>
  <si>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</si>
  <si>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</si>
  <si>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</si>
  <si>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</si>
  <si>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</si>
  <si>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</si>
  <si>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</si>
  <si>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</si>
  <si>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</si>
  <si>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</si>
  <si>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</si>
  <si>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</si>
  <si>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</si>
  <si>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</si>
  <si>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</si>
  <si>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</si>
  <si>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</si>
  <si>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</si>
  <si>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</si>
  <si>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</si>
  <si>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</si>
  <si>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</si>
  <si>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</si>
  <si>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</si>
  <si>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</si>
  <si>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</si>
  <si>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</si>
  <si>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</si>
  <si>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</si>
  <si>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</si>
  <si>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</si>
  <si>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</si>
  <si>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</si>
  <si>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</si>
  <si>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</si>
  <si>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</si>
  <si>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</si>
  <si>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</si>
  <si>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</si>
  <si>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</si>
  <si>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</si>
  <si>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</si>
  <si>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</si>
  <si>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</si>
  <si>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</si>
  <si>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</si>
  <si>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</si>
  <si>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</si>
  <si>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</si>
  <si>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</si>
  <si>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</si>
  <si>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</si>
  <si>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</si>
  <si>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</si>
  <si>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</si>
  <si>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</si>
  <si>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</si>
  <si>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</si>
  <si>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</si>
  <si>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</si>
  <si>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</si>
  <si>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</si>
  <si>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</si>
  <si>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</si>
  <si>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</si>
  <si>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</si>
  <si>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</si>
  <si>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</si>
  <si>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</si>
  <si>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</si>
  <si>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</si>
  <si>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</si>
  <si>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</si>
  <si>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</si>
  <si>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</si>
  <si>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</si>
  <si>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</si>
  <si>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</si>
  <si>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</si>
  <si>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</si>
  <si>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</si>
  <si>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</si>
  <si>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</si>
  <si>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</si>
  <si>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</si>
  <si>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</si>
  <si>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</si>
  <si>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</si>
  <si>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</si>
  <si>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</si>
  <si>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</si>
  <si>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</si>
  <si>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</si>
  <si>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</si>
  <si>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</si>
  <si>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</si>
  <si>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</si>
  <si>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</si>
  <si>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</si>
  <si>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</si>
  <si>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</si>
  <si>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</si>
  <si>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</si>
  <si>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</si>
  <si>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</si>
  <si>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</si>
  <si>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</si>
  <si>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</si>
  <si>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</si>
  <si>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</si>
  <si>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</si>
  <si>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</si>
  <si>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</si>
  <si>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</si>
  <si>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</si>
  <si>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</si>
  <si>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</si>
  <si>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</si>
  <si>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</si>
  <si>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</si>
  <si>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</si>
  <si>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</si>
  <si>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</si>
  <si>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</si>
  <si>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</si>
  <si>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</si>
  <si>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</si>
  <si>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</si>
  <si>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</si>
  <si>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</si>
  <si>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</si>
  <si>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</si>
  <si>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</si>
  <si>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</si>
  <si>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</si>
  <si>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</si>
  <si>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</si>
  <si>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</si>
  <si>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</si>
  <si>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</si>
  <si>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</si>
  <si>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</si>
  <si>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</si>
  <si>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</si>
  <si>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</si>
  <si>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</si>
  <si>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</si>
  <si>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</si>
  <si>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</si>
  <si>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</si>
  <si>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</si>
  <si>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</si>
  <si>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</si>
  <si>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</si>
  <si>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</si>
  <si>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</si>
  <si>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</si>
  <si>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</si>
  <si>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</si>
  <si>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</si>
  <si>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</si>
  <si>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</si>
  <si>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</si>
  <si>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</si>
  <si>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</si>
  <si>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</si>
  <si>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</si>
  <si>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</si>
  <si>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</si>
  <si>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</si>
  <si>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</si>
  <si>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</si>
  <si>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</si>
  <si>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</si>
  <si>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</si>
  <si>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</si>
  <si>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</si>
  <si>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</si>
  <si>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</si>
  <si>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</si>
  <si>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</si>
  <si>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</si>
  <si>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</si>
  <si>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</si>
  <si>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</si>
  <si>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</si>
  <si>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</si>
  <si>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</si>
  <si>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</si>
  <si>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</si>
  <si>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</si>
  <si>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</si>
  <si>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</si>
  <si>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</si>
  <si>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</si>
  <si>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</si>
  <si>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</si>
  <si>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</si>
  <si>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</si>
  <si>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</si>
  <si>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</si>
  <si>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</si>
  <si>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</si>
  <si>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</si>
  <si>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</si>
  <si>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</si>
  <si>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</si>
  <si>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</si>
  <si>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</si>
  <si>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</si>
  <si>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</si>
  <si>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</si>
  <si>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</si>
  <si>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</si>
  <si>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</si>
  <si>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</si>
  <si>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</si>
  <si>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</si>
  <si>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</si>
  <si>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</si>
  <si>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</si>
  <si>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</si>
  <si>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</si>
  <si>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</si>
  <si>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</si>
  <si>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</si>
  <si>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</si>
  <si>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</si>
  <si>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</si>
  <si>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</si>
  <si>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</si>
  <si>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</si>
  <si>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</si>
  <si>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</si>
  <si>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</si>
  <si>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</si>
  <si>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</si>
  <si>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</si>
  <si>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</si>
  <si>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</si>
  <si>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</si>
  <si>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</si>
  <si>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</si>
  <si>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</si>
  <si>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</si>
  <si>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</si>
  <si>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</si>
  <si>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</si>
  <si>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</si>
  <si>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</si>
  <si>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</si>
  <si>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</si>
  <si>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</si>
  <si>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</si>
  <si>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</si>
  <si>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</si>
  <si>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</si>
  <si>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</si>
  <si>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</si>
  <si>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</si>
  <si>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</si>
  <si>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</si>
  <si>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</si>
  <si>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</si>
  <si>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</si>
  <si>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</si>
  <si>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</si>
  <si>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</si>
  <si>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</si>
  <si>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</si>
  <si>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</si>
  <si>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</si>
  <si>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</si>
  <si>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</si>
  <si>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</si>
  <si>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</si>
  <si>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</si>
  <si>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</si>
  <si>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</si>
  <si>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</si>
  <si>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</si>
  <si>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</si>
  <si>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</si>
  <si>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</si>
  <si>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</si>
  <si>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</si>
  <si>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</si>
  <si>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</si>
  <si>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</si>
  <si>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</si>
  <si>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</si>
  <si>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</si>
  <si>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</si>
  <si>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</si>
  <si>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</si>
  <si>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</si>
  <si>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</si>
  <si>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</si>
  <si>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</si>
  <si>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</si>
  <si>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</si>
  <si>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</si>
  <si>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</si>
  <si>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</si>
  <si>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</si>
  <si>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</si>
  <si>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</si>
  <si>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</si>
  <si>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</si>
  <si>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</si>
  <si>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</si>
  <si>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</si>
  <si>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</si>
  <si>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</si>
  <si>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</si>
  <si>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</si>
  <si>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</si>
  <si>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</si>
  <si>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</si>
  <si>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</si>
  <si>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</si>
  <si>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</si>
  <si>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</si>
  <si>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</si>
  <si>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</si>
  <si>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</si>
  <si>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</si>
  <si>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</si>
  <si>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</si>
  <si>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</si>
  <si>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</si>
  <si>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</si>
  <si>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</si>
  <si>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</si>
  <si>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</si>
  <si>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</si>
  <si>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</si>
  <si>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</si>
  <si>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</si>
  <si>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</si>
  <si>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</si>
  <si>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</si>
  <si>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</si>
  <si>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</si>
  <si>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</si>
  <si>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</si>
  <si>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</si>
  <si>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</si>
  <si>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</si>
  <si>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</si>
  <si>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</si>
  <si>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</si>
  <si>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</si>
  <si>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</si>
  <si>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</si>
  <si>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</si>
  <si>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</si>
  <si>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</si>
  <si>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</si>
  <si>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</si>
  <si>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</si>
  <si>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</si>
  <si>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</si>
  <si>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</si>
  <si>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</si>
  <si>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</si>
  <si>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</si>
  <si>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</si>
  <si>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</si>
  <si>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</si>
  <si>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</si>
  <si>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</si>
  <si>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</si>
  <si>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</si>
  <si>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</si>
  <si>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</si>
  <si>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</si>
  <si>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</si>
  <si>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</si>
  <si>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</si>
  <si>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</si>
  <si>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</si>
  <si>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</si>
  <si>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</si>
  <si>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</si>
  <si>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</si>
  <si>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</si>
  <si>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</si>
  <si>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</si>
  <si>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</si>
  <si>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</si>
  <si>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</si>
  <si>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</si>
  <si>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</si>
  <si>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</si>
  <si>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</si>
  <si>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</si>
  <si>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</si>
  <si>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</si>
  <si>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</si>
  <si>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</si>
  <si>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</si>
  <si>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</si>
  <si>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</si>
  <si>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</si>
  <si>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</si>
  <si>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</si>
  <si>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</si>
  <si>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</si>
  <si>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</si>
  <si>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</si>
  <si>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</si>
  <si>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</si>
  <si>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</si>
  <si>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</si>
  <si>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</si>
  <si>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</si>
  <si>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</si>
  <si>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</si>
  <si>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</si>
  <si>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</si>
  <si>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</si>
  <si>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</si>
  <si>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</si>
  <si>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</si>
  <si>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</si>
  <si>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</si>
  <si>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</si>
  <si>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</si>
  <si>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</si>
  <si>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</si>
  <si>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</si>
  <si>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</si>
  <si>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</si>
  <si>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</si>
  <si>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</si>
  <si>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</si>
  <si>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</si>
  <si>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</si>
  <si>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</si>
  <si>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</si>
  <si>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</si>
  <si>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</si>
  <si>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</si>
  <si>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</si>
  <si>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</si>
  <si>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</si>
  <si>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</si>
  <si>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</si>
  <si>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</si>
  <si>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</si>
  <si>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</si>
  <si>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</si>
  <si>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</si>
  <si>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</si>
  <si>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</si>
  <si>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</si>
  <si>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</si>
  <si>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</si>
  <si>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</si>
  <si>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</si>
  <si>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</si>
  <si>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</si>
  <si>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</si>
  <si>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</si>
  <si>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</si>
  <si>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</si>
  <si>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</si>
  <si>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</si>
  <si>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</si>
  <si>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</si>
  <si>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</si>
  <si>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</si>
  <si>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</si>
  <si>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</si>
  <si>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</si>
  <si>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</si>
  <si>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</si>
  <si>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</si>
  <si>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</si>
  <si>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</si>
  <si>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</si>
  <si>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</si>
  <si>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</si>
  <si>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</si>
  <si>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</si>
  <si>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</si>
  <si>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</si>
  <si>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</si>
  <si>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</si>
  <si>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</si>
  <si>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</si>
  <si>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</si>
  <si>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</si>
  <si>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</si>
  <si>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</si>
  <si>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</si>
  <si>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</si>
  <si>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</si>
  <si>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</si>
  <si>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</si>
  <si>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</si>
  <si>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</si>
  <si>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</si>
  <si>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</si>
  <si>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</si>
  <si>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</si>
  <si>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</si>
  <si>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</si>
  <si>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</si>
  <si>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</si>
  <si>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</si>
  <si>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</si>
  <si>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</si>
  <si>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</si>
  <si>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</si>
  <si>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</si>
  <si>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</si>
  <si>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</si>
  <si>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</si>
  <si>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</si>
  <si>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</si>
  <si>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</si>
  <si>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</si>
  <si>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</si>
  <si>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</si>
  <si>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</si>
  <si>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</si>
  <si>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</si>
  <si>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</si>
  <si>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</si>
  <si>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</si>
  <si>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</si>
  <si>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</si>
  <si>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</si>
  <si>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</si>
  <si>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</si>
  <si>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</si>
  <si>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</si>
  <si>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</si>
  <si>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</si>
  <si>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</si>
  <si>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</si>
  <si>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</si>
  <si>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</si>
  <si>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</si>
  <si>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</si>
  <si>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</si>
  <si>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</si>
  <si>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</si>
  <si>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</si>
  <si>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</si>
  <si>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</si>
  <si>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</si>
  <si>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</si>
  <si>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</si>
  <si>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</si>
  <si>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</si>
  <si>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</si>
  <si>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</si>
  <si>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</si>
  <si>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</si>
  <si>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</si>
  <si>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</si>
  <si>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</si>
  <si>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</si>
  <si>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</si>
  <si>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</si>
  <si>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</si>
  <si>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</si>
  <si>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</si>
  <si>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</si>
  <si>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</si>
  <si>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</si>
  <si>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</si>
  <si>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</si>
  <si>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</si>
  <si>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</si>
  <si>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</si>
  <si>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</si>
  <si>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</si>
  <si>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</si>
  <si>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</si>
  <si>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</si>
  <si>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</si>
  <si>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</si>
  <si>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</si>
  <si>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</si>
  <si>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</si>
  <si>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</si>
  <si>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</si>
  <si>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</si>
  <si>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</si>
  <si>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</si>
  <si>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</si>
  <si>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</si>
  <si>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</si>
  <si>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</si>
  <si>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</si>
  <si>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</si>
  <si>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</si>
  <si>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</si>
  <si>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</si>
  <si>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</si>
  <si>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</si>
  <si>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</si>
  <si>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</si>
  <si>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</si>
  <si>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</si>
  <si>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</si>
  <si>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</si>
  <si>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</si>
  <si>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</si>
  <si>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</si>
  <si>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</si>
  <si>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</si>
  <si>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</si>
  <si>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</si>
  <si>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</si>
  <si>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</si>
  <si>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</si>
  <si>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</si>
  <si>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</si>
  <si>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</si>
  <si>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</si>
  <si>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</si>
  <si>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</si>
  <si>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</si>
  <si>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</si>
  <si>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</si>
  <si>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</si>
  <si>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</si>
  <si>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</si>
  <si>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</si>
  <si>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</si>
  <si>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</si>
  <si>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</si>
  <si>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</si>
  <si>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</si>
  <si>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</si>
  <si>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</si>
  <si>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</si>
  <si>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</si>
  <si>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</si>
  <si>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</si>
  <si>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</si>
  <si>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</si>
  <si>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</si>
  <si>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</si>
  <si>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</si>
  <si>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</si>
  <si>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</si>
  <si>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</si>
  <si>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</si>
  <si>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</si>
  <si>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</si>
  <si>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</si>
  <si>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</si>
  <si>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</si>
  <si>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</si>
  <si>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</si>
  <si>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</si>
  <si>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</si>
  <si>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</si>
  <si>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</si>
  <si>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</si>
  <si>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</si>
  <si>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</si>
  <si>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</si>
  <si>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</si>
  <si>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</si>
  <si>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</si>
  <si>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</si>
  <si>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</si>
  <si>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</si>
  <si>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</si>
  <si>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</si>
  <si>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</si>
  <si>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</si>
  <si>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</si>
  <si>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</si>
  <si>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</si>
  <si>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</si>
  <si>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</si>
  <si>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</si>
  <si>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</si>
  <si>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</si>
  <si>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</si>
  <si>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</si>
  <si>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</si>
  <si>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</si>
  <si>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</si>
  <si>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</si>
  <si>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</si>
  <si>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</si>
  <si>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</si>
  <si>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</si>
  <si>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</si>
  <si>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</si>
  <si>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</si>
  <si>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</si>
  <si>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</si>
  <si>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</si>
  <si>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</si>
  <si>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</si>
  <si>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</si>
  <si>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</si>
  <si>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</si>
  <si>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</si>
  <si>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</si>
  <si>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</si>
  <si>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</si>
  <si>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</si>
  <si>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</si>
  <si>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</si>
  <si>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</si>
  <si>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</si>
  <si>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</si>
  <si>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</si>
  <si>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</si>
  <si>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</si>
  <si>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</si>
  <si>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</si>
  <si>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</si>
  <si>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</si>
  <si>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</si>
  <si>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</si>
  <si>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</si>
  <si>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</si>
  <si>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</si>
  <si>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</si>
  <si>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</si>
  <si>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</si>
  <si>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</si>
  <si>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</si>
  <si>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</si>
  <si>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</si>
  <si>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</si>
  <si>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</si>
  <si>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</si>
  <si>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</si>
  <si>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</si>
  <si>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</si>
  <si>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</si>
  <si>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</si>
  <si>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</si>
  <si>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</si>
  <si>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</si>
  <si>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</si>
  <si>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</si>
  <si>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</si>
  <si>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</si>
  <si>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</si>
  <si>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</si>
  <si>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</si>
  <si>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</si>
  <si>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</si>
  <si>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</si>
  <si>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</si>
  <si>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</si>
  <si>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</si>
  <si>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</si>
  <si>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</si>
  <si>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</si>
  <si>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</si>
  <si>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</si>
  <si>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</si>
  <si>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</si>
  <si>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</si>
  <si>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</si>
  <si>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</si>
  <si>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</si>
  <si>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</si>
  <si>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</si>
  <si>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</si>
  <si>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</si>
  <si>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</si>
  <si>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</si>
  <si>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</si>
  <si>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</si>
  <si>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</si>
  <si>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</si>
  <si>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</si>
  <si>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</si>
  <si>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</si>
  <si>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</si>
  <si>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</si>
  <si>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</si>
  <si>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</si>
  <si>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</si>
  <si>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</si>
  <si>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</si>
  <si>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</si>
  <si>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</si>
  <si>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</si>
  <si>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</si>
  <si>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</si>
  <si>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</si>
  <si>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</si>
  <si>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</si>
  <si>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</si>
  <si>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</si>
  <si>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</si>
  <si>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</si>
  <si>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</si>
  <si>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</si>
  <si>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</si>
  <si>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</si>
  <si>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</si>
  <si>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</si>
  <si>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</si>
  <si>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</si>
  <si>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</si>
  <si>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</si>
  <si>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</si>
  <si>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</si>
  <si>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</si>
  <si>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</si>
  <si>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</si>
  <si>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</si>
  <si>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</si>
  <si>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</si>
  <si>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</si>
  <si>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</si>
  <si>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</si>
  <si>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</si>
  <si>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</si>
  <si>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</si>
  <si>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</si>
  <si>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</si>
  <si>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</si>
  <si>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</si>
  <si>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</si>
  <si>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</si>
  <si>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</si>
  <si>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</si>
  <si>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</si>
  <si>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</si>
  <si>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</si>
  <si>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</si>
  <si>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</si>
  <si>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</si>
  <si>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</si>
  <si>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</si>
  <si>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</si>
  <si>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</si>
  <si>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</si>
  <si>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</si>
  <si>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</si>
  <si>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</si>
  <si>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</si>
  <si>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</si>
  <si>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</si>
  <si>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</si>
  <si>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</si>
  <si>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</si>
  <si>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</si>
  <si>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</si>
  <si>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</si>
  <si>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</si>
  <si>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</si>
  <si>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</si>
  <si>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</si>
  <si>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</si>
  <si>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</si>
  <si>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</si>
  <si>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</si>
  <si>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</si>
  <si>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</si>
  <si>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</si>
  <si>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</si>
  <si>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</si>
  <si>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</si>
  <si>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</si>
  <si>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</si>
  <si>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</si>
  <si>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</si>
  <si>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</si>
  <si>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</si>
  <si>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</si>
  <si>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</si>
  <si>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</si>
  <si>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</si>
  <si>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</si>
  <si>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</si>
  <si>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</si>
  <si>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</si>
  <si>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</si>
  <si>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</si>
  <si>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</si>
  <si>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</si>
  <si>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</si>
  <si>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</si>
  <si>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</si>
  <si>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</si>
  <si>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</si>
  <si>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</si>
  <si>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</si>
  <si>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</si>
  <si>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</si>
  <si>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</si>
  <si>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</si>
  <si>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</si>
  <si>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</si>
  <si>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</si>
  <si>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</si>
  <si>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</si>
  <si>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</si>
  <si>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</si>
  <si>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</si>
  <si>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</si>
  <si>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</si>
  <si>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</si>
  <si>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</si>
  <si>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</si>
  <si>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</si>
  <si>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</si>
  <si>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</si>
  <si>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</si>
  <si>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</si>
  <si>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</si>
  <si>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</si>
  <si>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</si>
  <si>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</si>
  <si>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</si>
  <si>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</si>
  <si>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</si>
  <si>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</si>
  <si>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</si>
  <si>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</si>
  <si>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</si>
  <si>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</si>
  <si>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</si>
  <si>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</si>
  <si>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</si>
  <si>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</si>
  <si>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</si>
  <si>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</si>
  <si>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</si>
  <si>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</si>
  <si>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</si>
  <si>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</si>
  <si>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</si>
  <si>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</si>
  <si>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</si>
  <si>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</si>
  <si>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</si>
  <si>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</si>
  <si>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</si>
  <si>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</si>
  <si>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</si>
  <si>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</si>
  <si>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</si>
  <si>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</si>
  <si>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</si>
  <si>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</si>
  <si>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</si>
  <si>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</si>
  <si>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</si>
  <si>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</si>
  <si>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</si>
  <si>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</si>
  <si>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</si>
  <si>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</si>
  <si>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</si>
  <si>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</si>
  <si>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</si>
  <si>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</si>
  <si>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</si>
  <si>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</si>
  <si>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</si>
  <si>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</si>
  <si>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</si>
  <si>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</si>
  <si>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</si>
  <si>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</si>
  <si>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</si>
  <si>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</si>
  <si>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</si>
  <si>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</si>
  <si>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</si>
  <si>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</si>
  <si>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</si>
  <si>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</si>
  <si>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</si>
  <si>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</si>
  <si>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</si>
  <si>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</si>
  <si>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</si>
  <si>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</si>
  <si>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</si>
  <si>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</si>
  <si>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</si>
  <si>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</si>
  <si>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</si>
  <si>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</si>
  <si>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</si>
  <si>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</si>
  <si>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</si>
  <si>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</si>
  <si>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</si>
  <si>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</si>
  <si>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</si>
  <si>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</si>
  <si>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</si>
  <si>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</si>
  <si>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</si>
  <si>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</si>
  <si>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</si>
  <si>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</si>
  <si>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</si>
  <si>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</si>
  <si>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</si>
  <si>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</si>
  <si>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</si>
  <si>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</si>
  <si>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</si>
  <si>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</si>
  <si>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</si>
  <si>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</si>
  <si>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</si>
  <si>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</si>
  <si>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</si>
  <si>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</si>
  <si>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</si>
  <si>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</si>
  <si>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</si>
  <si>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</si>
  <si>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</si>
  <si>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</si>
  <si>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</si>
  <si>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</si>
  <si>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</si>
  <si>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</si>
  <si>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</si>
  <si>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</si>
  <si>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</si>
  <si>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</si>
  <si>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</si>
  <si>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</si>
  <si>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</si>
  <si>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</si>
  <si>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</si>
  <si>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</si>
  <si>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</si>
  <si>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</si>
  <si>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</si>
  <si>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</si>
  <si>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</si>
  <si>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</si>
  <si>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</si>
  <si>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</si>
  <si>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</si>
  <si>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</si>
  <si>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</si>
  <si>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</si>
  <si>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</si>
  <si>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</si>
  <si>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</si>
  <si>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</si>
  <si>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</si>
  <si>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</si>
  <si>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</si>
  <si>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</si>
  <si>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</si>
  <si>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</si>
  <si>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</si>
  <si>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</si>
  <si>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</si>
  <si>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</si>
  <si>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</si>
  <si>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</si>
  <si>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</si>
  <si>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</si>
  <si>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</si>
  <si>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</si>
  <si>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</si>
  <si>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</si>
  <si>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</si>
  <si>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</si>
  <si>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</si>
  <si>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</si>
  <si>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</si>
  <si>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</si>
  <si>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</si>
  <si>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</si>
  <si>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</si>
  <si>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</si>
  <si>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</si>
  <si>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</si>
  <si>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</si>
  <si>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</si>
  <si>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</si>
  <si>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</si>
  <si>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</si>
  <si>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</si>
  <si>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</si>
  <si>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</si>
  <si>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</si>
  <si>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</si>
  <si>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</si>
  <si>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</si>
  <si>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</si>
  <si>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</si>
  <si>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</si>
  <si>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</si>
  <si>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</si>
  <si>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</si>
  <si>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</si>
  <si>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</si>
  <si>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</si>
  <si>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</si>
  <si>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</si>
  <si>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</si>
  <si>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</si>
  <si>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</si>
  <si>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</si>
  <si>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</si>
  <si>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</si>
  <si>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</si>
  <si>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</si>
  <si>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</si>
  <si>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</si>
  <si>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</si>
  <si>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</si>
  <si>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</si>
  <si>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</si>
  <si>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</si>
  <si>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</si>
  <si>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</si>
  <si>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</si>
  <si>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</si>
  <si>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</si>
  <si>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</si>
  <si>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</si>
  <si>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</si>
  <si>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</si>
  <si>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</si>
  <si>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</si>
  <si>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</si>
  <si>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</si>
  <si>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</si>
  <si>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</si>
  <si>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</si>
  <si>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</si>
  <si>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</si>
  <si>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</si>
  <si>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</si>
  <si>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</si>
  <si>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</si>
  <si>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</si>
  <si>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</si>
  <si>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</si>
  <si>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</si>
  <si>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</si>
  <si>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</si>
  <si>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</si>
  <si>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</si>
  <si>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</si>
  <si>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</si>
  <si>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</si>
  <si>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</si>
  <si>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</si>
  <si>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</si>
  <si>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</si>
  <si>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</si>
  <si>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</si>
  <si>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</si>
  <si>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</si>
  <si>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</si>
  <si>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</si>
  <si>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</si>
  <si>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</si>
  <si>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</si>
  <si>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</si>
  <si>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</si>
  <si>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</si>
  <si>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</si>
  <si>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</si>
  <si>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</si>
  <si>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</si>
  <si>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</si>
  <si>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</si>
  <si>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</si>
  <si>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</si>
  <si>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</si>
  <si>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</si>
  <si>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</si>
  <si>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</si>
  <si>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</si>
  <si>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</si>
  <si>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</si>
  <si>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</si>
  <si>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</si>
  <si>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</si>
  <si>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</si>
  <si>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</si>
  <si>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</si>
  <si>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</si>
  <si>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</si>
  <si>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</si>
  <si>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</si>
  <si>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</si>
  <si>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</si>
  <si>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</si>
  <si>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</si>
  <si>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</si>
  <si>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</si>
  <si>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</si>
  <si>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</si>
  <si>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</si>
  <si>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</si>
  <si>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</si>
  <si>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</si>
  <si>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</si>
  <si>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</si>
  <si>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</si>
  <si>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</si>
  <si>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</si>
  <si>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</si>
  <si>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</si>
  <si>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</si>
  <si>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</si>
  <si>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</si>
  <si>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</si>
  <si>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</si>
  <si>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</si>
  <si>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</si>
  <si>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</si>
  <si>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</si>
  <si>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</si>
  <si>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</si>
  <si>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</si>
  <si>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</si>
  <si>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</si>
  <si>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</si>
  <si>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</si>
  <si>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</si>
  <si>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</si>
  <si>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</si>
  <si>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</si>
  <si>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</si>
  <si>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</si>
  <si>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</si>
  <si>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</si>
  <si>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</si>
  <si>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</si>
  <si>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</si>
  <si>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</si>
  <si>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</si>
  <si>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</si>
  <si>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</si>
  <si>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</si>
  <si>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</si>
  <si>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</si>
  <si>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</si>
  <si>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</si>
  <si>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</si>
  <si>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</si>
  <si>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</si>
  <si>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</si>
  <si>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</si>
  <si>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</si>
  <si>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</si>
  <si>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</si>
  <si>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</si>
  <si>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</si>
  <si>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</si>
  <si>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</si>
  <si>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</si>
  <si>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</si>
  <si>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</si>
  <si>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</si>
  <si>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</si>
  <si>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</si>
  <si>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</si>
  <si>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</si>
  <si>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</si>
  <si>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</si>
  <si>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</si>
  <si>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</si>
  <si>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</si>
  <si>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</si>
  <si>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</si>
  <si>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</si>
  <si>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</si>
  <si>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</si>
  <si>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</si>
  <si>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</si>
  <si>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</si>
  <si>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</si>
  <si>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</si>
  <si>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</si>
  <si>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</si>
  <si>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</si>
  <si>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</si>
  <si>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</si>
  <si>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</si>
  <si>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</si>
  <si>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</si>
  <si>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</si>
  <si>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</si>
  <si>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</si>
  <si>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</si>
  <si>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</si>
  <si>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</si>
  <si>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</si>
  <si>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</si>
  <si>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</si>
  <si>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</si>
  <si>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</si>
  <si>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</si>
  <si>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</si>
  <si>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</si>
  <si>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</si>
  <si>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</si>
  <si>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</si>
  <si>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</si>
  <si>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</si>
  <si>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</si>
  <si>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</si>
  <si>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</si>
  <si>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</si>
  <si>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</si>
  <si>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</si>
  <si>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</si>
  <si>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</si>
  <si>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</si>
  <si>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</si>
  <si>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</si>
  <si>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</si>
  <si>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</si>
  <si>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</si>
  <si>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</si>
  <si>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</si>
  <si>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</si>
  <si>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</si>
  <si>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</si>
  <si>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</si>
  <si>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</si>
  <si>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</si>
  <si>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</si>
  <si>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</si>
  <si>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</si>
  <si>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</si>
  <si>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</si>
  <si>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</si>
  <si>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</si>
  <si>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</si>
  <si>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</si>
  <si>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</si>
  <si>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</si>
  <si>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</si>
  <si>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</si>
  <si>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</si>
  <si>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</si>
  <si>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</si>
  <si>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</si>
  <si>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</si>
  <si>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</si>
  <si>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</si>
  <si>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</si>
  <si>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</si>
  <si>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</si>
  <si>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</si>
  <si>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</si>
  <si>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</si>
  <si>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</si>
  <si>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</si>
  <si>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</si>
  <si>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</si>
  <si>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</si>
  <si>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</si>
  <si>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</si>
  <si>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</si>
  <si>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</si>
  <si>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</si>
  <si>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</si>
  <si>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</si>
  <si>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</si>
  <si>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</si>
  <si>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</si>
  <si>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</si>
  <si>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</si>
  <si>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</si>
  <si>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</si>
  <si>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</si>
  <si>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</si>
  <si>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</si>
  <si>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</si>
  <si>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</si>
  <si>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</si>
  <si>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</si>
  <si>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</si>
  <si>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</si>
  <si>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</si>
  <si>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</si>
  <si>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</si>
  <si>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</si>
  <si>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</si>
  <si>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</si>
  <si>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</si>
  <si>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</si>
  <si>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</si>
  <si>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</si>
  <si>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</si>
  <si>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</si>
  <si>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</si>
  <si>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</si>
  <si>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</si>
  <si>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</si>
  <si>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</si>
  <si>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</si>
  <si>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</si>
  <si>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</si>
  <si>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</si>
  <si>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</si>
  <si>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</si>
  <si>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</si>
  <si>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</si>
  <si>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</si>
  <si>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</si>
  <si>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</si>
  <si>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</si>
  <si>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</si>
  <si>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</si>
  <si>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</si>
  <si>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</si>
  <si>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</si>
  <si>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</si>
  <si>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</si>
  <si>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</si>
  <si>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</si>
  <si>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</si>
  <si>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</si>
  <si>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</si>
  <si>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</si>
  <si>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</si>
  <si>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</si>
  <si>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</si>
  <si>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</si>
  <si>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</si>
  <si>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</si>
  <si>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</si>
  <si>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</si>
  <si>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</si>
  <si>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</si>
  <si>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</si>
  <si>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</si>
  <si>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</si>
  <si>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</si>
  <si>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</si>
  <si>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</si>
  <si>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</si>
  <si>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</si>
  <si>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</si>
  <si>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</si>
  <si>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</si>
  <si>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</si>
  <si>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</si>
  <si>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</si>
  <si>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</si>
  <si>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</si>
  <si>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</si>
  <si>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</si>
  <si>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</si>
  <si>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</si>
  <si>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</si>
  <si>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</si>
  <si>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</si>
  <si>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</si>
  <si>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</si>
  <si>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</si>
  <si>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</si>
  <si>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</si>
  <si>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</si>
  <si>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</si>
  <si>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</si>
  <si>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</si>
  <si>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</si>
  <si>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</si>
  <si>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</si>
  <si>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</si>
  <si>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</si>
  <si>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</si>
  <si>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</si>
  <si>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</si>
  <si>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</si>
  <si>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</si>
  <si>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</si>
  <si>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</si>
  <si>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</si>
  <si>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</si>
  <si>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</si>
  <si>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</si>
  <si>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</si>
  <si>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</si>
  <si>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</si>
  <si>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</si>
  <si>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</si>
  <si>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</si>
  <si>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</si>
  <si>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</si>
  <si>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</si>
  <si>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</si>
  <si>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</si>
  <si>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</si>
  <si>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</si>
  <si>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</si>
  <si>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</si>
  <si>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</si>
  <si>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</si>
  <si>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</si>
  <si>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</si>
  <si>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</si>
  <si>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</si>
  <si>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</si>
  <si>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</si>
  <si>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</si>
  <si>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</si>
  <si>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</si>
  <si>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</si>
  <si>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</si>
  <si>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</si>
  <si>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</si>
  <si>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</si>
  <si>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</si>
  <si>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</si>
  <si>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</si>
  <si>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</si>
  <si>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</si>
  <si>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</si>
  <si>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</si>
  <si>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</si>
  <si>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</si>
  <si>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</si>
  <si>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</si>
  <si>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</si>
  <si>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</si>
  <si>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</si>
  <si>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</si>
  <si>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</si>
  <si>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</si>
  <si>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</si>
  <si>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</si>
  <si>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</si>
  <si>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</si>
  <si>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</si>
  <si>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</si>
  <si>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</si>
  <si>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</si>
  <si>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</si>
  <si>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</si>
  <si>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</si>
  <si>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</si>
  <si>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</si>
  <si>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</si>
  <si>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</si>
  <si>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</si>
  <si>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</si>
  <si>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</si>
  <si>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</si>
  <si>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</si>
  <si>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</si>
  <si>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</si>
  <si>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</si>
  <si>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</si>
  <si>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</si>
  <si>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</si>
  <si>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</si>
  <si>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</si>
  <si>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</si>
  <si>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</si>
  <si>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</si>
  <si>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</si>
  <si>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</si>
  <si>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</si>
  <si>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</si>
  <si>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</si>
  <si>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</si>
  <si>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</si>
  <si>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</si>
  <si>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</si>
  <si>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</si>
  <si>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</si>
  <si>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</si>
  <si>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</si>
  <si>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</si>
  <si>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</si>
  <si>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</si>
  <si>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</si>
  <si>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</si>
  <si>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</si>
  <si>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</si>
  <si>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</si>
  <si>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</si>
  <si>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</si>
  <si>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</si>
  <si>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</si>
  <si>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</si>
  <si>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</si>
  <si>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</si>
  <si>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</si>
  <si>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</si>
  <si>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</si>
  <si>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</si>
  <si>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</si>
  <si>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</si>
  <si>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</si>
  <si>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</si>
  <si>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</si>
  <si>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</si>
  <si>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</si>
  <si>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</si>
  <si>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</si>
  <si>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</si>
  <si>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</si>
  <si>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</si>
  <si>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</si>
  <si>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</si>
  <si>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</si>
  <si>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</si>
  <si>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</si>
  <si>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</si>
  <si>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</si>
  <si>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</si>
  <si>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</si>
  <si>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</si>
  <si>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</si>
  <si>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</si>
  <si>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</si>
  <si>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</si>
  <si>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</si>
  <si>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</si>
  <si>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</si>
  <si>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</si>
  <si>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</si>
  <si>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</si>
  <si>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</si>
  <si>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</si>
  <si>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</si>
  <si>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</si>
  <si>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</si>
  <si>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</si>
  <si>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</si>
  <si>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</si>
  <si>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</si>
  <si>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</si>
  <si>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</si>
  <si>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</si>
  <si>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</si>
  <si>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</si>
  <si>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</si>
  <si>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</si>
  <si>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</si>
  <si>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</si>
  <si>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</si>
  <si>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</si>
  <si>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</si>
  <si>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</si>
  <si>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</si>
  <si>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</si>
  <si>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</si>
  <si>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</si>
  <si>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</si>
  <si>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</si>
  <si>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</si>
  <si>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</si>
  <si>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</si>
  <si>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</si>
  <si>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</si>
  <si>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</si>
  <si>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</si>
  <si>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</si>
  <si>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</si>
  <si>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</si>
  <si>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</si>
  <si>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</si>
  <si>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</si>
  <si>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</si>
  <si>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</si>
  <si>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</si>
  <si>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</si>
  <si>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</si>
  <si>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</si>
  <si>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</si>
  <si>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</si>
  <si>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</si>
  <si>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</si>
  <si>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</si>
  <si>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</si>
  <si>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</si>
  <si>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</si>
  <si>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</si>
  <si>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</si>
  <si>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</si>
  <si>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</si>
  <si>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</si>
  <si>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</si>
  <si>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</si>
  <si>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</si>
  <si>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</si>
  <si>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</si>
  <si>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</si>
  <si>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</si>
  <si>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</si>
  <si>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</si>
  <si>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</si>
  <si>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</si>
  <si>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</si>
  <si>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</si>
  <si>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</si>
  <si>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</si>
  <si>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</si>
  <si>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</si>
  <si>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</si>
  <si>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</si>
  <si>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</si>
  <si>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</si>
  <si>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</si>
  <si>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</si>
  <si>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</si>
  <si>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</si>
  <si>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</si>
  <si>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</si>
  <si>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</si>
  <si>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</si>
  <si>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</si>
  <si>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</si>
  <si>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</si>
  <si>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</si>
  <si>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</si>
  <si>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</si>
  <si>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</si>
  <si>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</si>
  <si>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</si>
  <si>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</si>
  <si>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</si>
  <si>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</si>
  <si>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</si>
  <si>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</si>
  <si>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</si>
  <si>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</si>
  <si>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</si>
  <si>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</si>
  <si>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</si>
  <si>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</si>
  <si>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</si>
  <si>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</si>
  <si>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</si>
  <si>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</si>
  <si>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</si>
  <si>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</si>
  <si>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</si>
  <si>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</si>
  <si>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</si>
  <si>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</si>
  <si>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</si>
  <si>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</si>
  <si>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</si>
  <si>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</si>
  <si>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</si>
  <si>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</si>
  <si>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</si>
  <si>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</si>
  <si>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</si>
  <si>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</si>
  <si>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</si>
  <si>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</si>
  <si>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</si>
  <si>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</si>
  <si>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</si>
  <si>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</si>
  <si>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</si>
  <si>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</si>
  <si>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</si>
  <si>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</si>
  <si>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</si>
  <si>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</si>
  <si>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</si>
  <si>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</si>
  <si>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</si>
  <si>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</si>
  <si>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</si>
  <si>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</si>
  <si>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</si>
  <si>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</si>
  <si>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</si>
  <si>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</si>
  <si>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</si>
  <si>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</si>
  <si>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</si>
  <si>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</si>
  <si>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</si>
  <si>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</si>
  <si>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</si>
  <si>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</si>
  <si>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</si>
  <si>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</si>
  <si>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</si>
  <si>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</si>
  <si>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</si>
  <si>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</si>
  <si>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</si>
  <si>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</si>
  <si>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</si>
  <si>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</si>
  <si>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</si>
  <si>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</si>
  <si>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</si>
  <si>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</si>
  <si>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</si>
  <si>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</si>
  <si>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</si>
  <si>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</si>
  <si>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</si>
  <si>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</si>
  <si>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</si>
  <si>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</si>
  <si>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</si>
  <si>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</si>
  <si>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</si>
  <si>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</si>
  <si>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</si>
  <si>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</si>
  <si>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</si>
  <si>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</si>
  <si>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</si>
  <si>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</si>
  <si>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</si>
  <si>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</si>
  <si>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</si>
  <si>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</si>
  <si>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</si>
  <si>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</si>
  <si>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</si>
  <si>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</si>
  <si>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</si>
  <si>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</si>
  <si>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</si>
  <si>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</si>
  <si>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</si>
  <si>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</si>
  <si>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</si>
  <si>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</si>
  <si>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</si>
  <si>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</si>
  <si>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</si>
  <si>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</si>
  <si>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</si>
  <si>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</si>
  <si>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</si>
  <si>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</si>
  <si>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</si>
  <si>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</si>
  <si>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</si>
  <si>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</si>
  <si>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</si>
  <si>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</si>
  <si>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</si>
  <si>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</si>
  <si>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</si>
  <si>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</si>
  <si>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</si>
  <si>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</si>
  <si>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</si>
  <si>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</si>
  <si>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</si>
  <si>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</si>
  <si>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</si>
  <si>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</si>
  <si>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</si>
  <si>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</si>
  <si>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</si>
  <si>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</si>
  <si>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</si>
  <si>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</si>
  <si>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</si>
  <si>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</si>
  <si>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</si>
  <si>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</si>
  <si>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</si>
  <si>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</si>
  <si>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</si>
  <si>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</si>
  <si>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</si>
  <si>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</si>
  <si>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</si>
  <si>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</si>
  <si>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</si>
  <si>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</si>
  <si>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</si>
  <si>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</si>
  <si>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</si>
  <si>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</si>
  <si>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</si>
  <si>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</si>
  <si>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</si>
  <si>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</si>
  <si>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</si>
  <si>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</si>
  <si>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</si>
  <si>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</si>
  <si>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</si>
  <si>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</si>
  <si>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</si>
  <si>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</si>
  <si>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</si>
  <si>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</si>
  <si>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</si>
  <si>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</si>
  <si>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</si>
  <si>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</si>
  <si>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</si>
  <si>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</si>
  <si>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</si>
  <si>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</si>
  <si>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</si>
  <si>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</si>
  <si>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</si>
  <si>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</si>
  <si>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</si>
  <si>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</si>
  <si>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</si>
  <si>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</si>
  <si>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</si>
  <si>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</si>
  <si>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</si>
  <si>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</si>
  <si>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</si>
  <si>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</si>
  <si>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</si>
  <si>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</si>
  <si>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</si>
  <si>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</si>
  <si>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</si>
  <si>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</si>
  <si>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</si>
  <si>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</si>
  <si>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</si>
  <si>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</si>
  <si>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</si>
  <si>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</si>
  <si>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</si>
  <si>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</si>
  <si>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</si>
  <si>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</si>
  <si>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</si>
  <si>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</si>
  <si>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</si>
  <si>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</si>
  <si>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</si>
  <si>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</si>
  <si>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</si>
  <si>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</si>
  <si>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</si>
  <si>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</si>
  <si>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</si>
  <si>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</si>
  <si>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</si>
  <si>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</si>
  <si>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</si>
  <si>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</si>
  <si>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</si>
  <si>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</si>
  <si>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</si>
  <si>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</si>
  <si>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</si>
  <si>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</si>
  <si>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</si>
  <si>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</si>
  <si>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</si>
  <si>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</si>
  <si>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</si>
  <si>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</si>
  <si>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</si>
  <si>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</si>
  <si>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</si>
  <si>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</si>
  <si>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</si>
  <si>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</si>
  <si>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</si>
  <si>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</si>
  <si>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</si>
  <si>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</si>
  <si>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</si>
  <si>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</si>
  <si>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</si>
  <si>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</si>
  <si>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</si>
  <si>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</si>
  <si>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</si>
  <si>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</si>
  <si>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</si>
  <si>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</si>
  <si>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</si>
  <si>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</si>
  <si>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</si>
  <si>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</si>
  <si>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</si>
  <si>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</si>
  <si>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</si>
  <si>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</si>
  <si>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</si>
  <si>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</si>
  <si>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</si>
  <si>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</si>
  <si>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</si>
  <si>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</si>
  <si>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</si>
  <si>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</si>
  <si>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</si>
  <si>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</si>
  <si>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</si>
  <si>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</si>
  <si>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</si>
  <si>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</si>
  <si>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</si>
  <si>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</si>
  <si>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</si>
  <si>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</si>
  <si>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</si>
  <si>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</si>
  <si>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</si>
  <si>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</si>
  <si>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</si>
  <si>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</si>
  <si>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</si>
  <si>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</si>
  <si>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</si>
  <si>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</si>
  <si>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</si>
  <si>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</si>
  <si>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</si>
  <si>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</si>
  <si>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</si>
  <si>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</si>
  <si>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</si>
  <si>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</si>
  <si>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</si>
  <si>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</si>
  <si>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</si>
  <si>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</si>
  <si>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</si>
  <si>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</si>
  <si>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</si>
  <si>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</si>
  <si>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</si>
  <si>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</si>
  <si>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</si>
  <si>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</si>
  <si>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</si>
  <si>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</si>
  <si>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</si>
  <si>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</si>
  <si>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</si>
  <si>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</si>
  <si>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</si>
  <si>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</si>
  <si>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</si>
  <si>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</si>
  <si>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</si>
  <si>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</si>
  <si>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</si>
  <si>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</si>
  <si>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</si>
  <si>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</si>
  <si>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</si>
  <si>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</si>
  <si>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</si>
  <si>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</si>
  <si>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</si>
  <si>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</si>
  <si>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</si>
  <si>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</si>
  <si>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</si>
  <si>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</si>
  <si>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</si>
  <si>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</si>
  <si>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</si>
  <si>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</si>
  <si>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</si>
  <si>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</si>
  <si>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</si>
  <si>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</si>
  <si>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</si>
  <si>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</si>
  <si>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</si>
  <si>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</si>
  <si>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</si>
  <si>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</si>
  <si>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</si>
  <si>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</si>
  <si>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</si>
  <si>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</si>
  <si>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</si>
  <si>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</si>
  <si>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</si>
  <si>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</si>
  <si>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</si>
  <si>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</si>
  <si>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</si>
  <si>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</si>
  <si>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</si>
  <si>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</si>
  <si>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</si>
  <si>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</si>
  <si>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</si>
  <si>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</si>
  <si>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</si>
  <si>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</si>
  <si>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</si>
  <si>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</si>
  <si>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</si>
  <si>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</si>
  <si>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</si>
  <si>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</si>
  <si>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</si>
  <si>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</si>
  <si>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</si>
  <si>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</si>
  <si>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</si>
  <si>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</si>
  <si>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</si>
  <si>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</si>
  <si>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</si>
  <si>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</si>
  <si>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</si>
  <si>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</si>
  <si>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</si>
  <si>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</si>
  <si>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</si>
  <si>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</si>
  <si>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</si>
  <si>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</si>
  <si>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</si>
  <si>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</si>
  <si>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</si>
  <si>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</si>
  <si>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</si>
  <si>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</si>
  <si>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</si>
  <si>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</si>
  <si>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</si>
  <si>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</si>
  <si>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</si>
  <si>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</si>
  <si>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</si>
  <si>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</si>
  <si>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</si>
  <si>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</si>
  <si>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</si>
  <si>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</si>
  <si>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</si>
  <si>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</si>
  <si>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</si>
  <si>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</si>
  <si>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</si>
  <si>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</si>
  <si>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</si>
  <si>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</si>
  <si>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</si>
  <si>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</si>
  <si>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</si>
  <si>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</si>
  <si>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</si>
  <si>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</si>
  <si>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</si>
  <si>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</si>
  <si>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</si>
  <si>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</si>
  <si>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</si>
  <si>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</si>
  <si>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</si>
  <si>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</si>
  <si>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</si>
  <si>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</si>
  <si>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</si>
  <si>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</si>
  <si>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</si>
  <si>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</si>
  <si>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</si>
  <si>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</si>
  <si>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</si>
  <si>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</si>
  <si>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</si>
  <si>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</si>
  <si>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</si>
  <si>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</si>
  <si>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</si>
  <si>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</si>
  <si>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</si>
  <si>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</si>
  <si>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</si>
  <si>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</si>
  <si>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</si>
  <si>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</si>
  <si>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</si>
  <si>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</si>
  <si>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</si>
  <si>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</si>
  <si>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</si>
  <si>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</si>
  <si>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</si>
  <si>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</si>
  <si>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</si>
  <si>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</si>
  <si>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</si>
  <si>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</si>
  <si>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</si>
  <si>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</si>
  <si>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</si>
  <si>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</si>
  <si>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</si>
  <si>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</si>
  <si>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</si>
  <si>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</si>
  <si>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</si>
  <si>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</si>
  <si>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</si>
  <si>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</si>
  <si>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</si>
  <si>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</si>
  <si>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</si>
  <si>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</si>
  <si>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</si>
  <si>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</si>
  <si>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</si>
  <si>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</si>
  <si>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</si>
  <si>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</si>
  <si>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</si>
  <si>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</si>
  <si>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</si>
  <si>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</si>
  <si>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</si>
  <si>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</si>
  <si>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</si>
  <si>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</si>
  <si>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</si>
  <si>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</si>
  <si>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</si>
  <si>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</si>
  <si>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</si>
  <si>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</si>
  <si>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</si>
  <si>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</si>
  <si>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</si>
  <si>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</si>
  <si>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</si>
  <si>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</si>
  <si>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</si>
  <si>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</si>
  <si>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</si>
  <si>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</si>
  <si>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</si>
  <si>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</si>
  <si>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</si>
  <si>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</si>
  <si>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</si>
  <si>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</si>
  <si>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</si>
  <si>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</si>
  <si>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</si>
  <si>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</si>
  <si>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</si>
  <si>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</si>
  <si>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</si>
  <si>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</si>
  <si>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</si>
  <si>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</si>
  <si>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</si>
  <si>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</si>
  <si>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</si>
  <si>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</si>
  <si>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</si>
  <si>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</si>
  <si>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</si>
  <si>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</si>
  <si>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</si>
  <si>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</si>
  <si>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</si>
  <si>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</si>
  <si>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</si>
  <si>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</si>
  <si>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</si>
  <si>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</si>
  <si>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</si>
  <si>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</si>
  <si>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</si>
  <si>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</si>
  <si>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</si>
  <si>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</si>
  <si>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</si>
  <si>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</si>
  <si>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</si>
  <si>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</si>
  <si>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</si>
  <si>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</si>
  <si>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</si>
  <si>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</si>
  <si>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</si>
  <si>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</si>
  <si>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</si>
  <si>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</si>
  <si>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</si>
  <si>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</si>
  <si>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</si>
  <si>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</si>
  <si>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</si>
  <si>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</si>
  <si>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</si>
  <si>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</si>
  <si>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</si>
  <si>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</si>
  <si>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</si>
  <si>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</si>
  <si>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</si>
  <si>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</si>
  <si>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</si>
  <si>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</si>
  <si>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</si>
  <si>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</si>
  <si>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</si>
  <si>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</si>
  <si>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</si>
  <si>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</si>
  <si>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</si>
  <si>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</si>
  <si>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</si>
  <si>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</si>
  <si>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</si>
  <si>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</si>
  <si>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</si>
  <si>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</si>
  <si>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</si>
  <si>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</si>
  <si>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</si>
  <si>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</si>
  <si>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</si>
  <si>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</si>
  <si>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</si>
  <si>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</si>
  <si>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</si>
  <si>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</si>
  <si>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</si>
  <si>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</si>
  <si>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</si>
  <si>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</si>
  <si>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</si>
  <si>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</si>
  <si>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</si>
  <si>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</si>
  <si>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</si>
  <si>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</si>
  <si>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</si>
  <si>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</si>
  <si>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</si>
  <si>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</si>
  <si>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</si>
  <si>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</si>
  <si>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</si>
  <si>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</si>
  <si>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</si>
  <si>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</si>
  <si>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</si>
  <si>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</si>
  <si>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</si>
  <si>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</si>
  <si>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</si>
  <si>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</si>
  <si>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</si>
  <si>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</si>
  <si>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</si>
  <si>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</si>
  <si>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</si>
  <si>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</si>
  <si>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</si>
  <si>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</si>
  <si>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</si>
  <si>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</si>
  <si>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</si>
  <si>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</si>
  <si>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</si>
  <si>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</si>
  <si>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</si>
  <si>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</si>
  <si>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</si>
  <si>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</si>
  <si>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</si>
  <si>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</si>
  <si>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</si>
  <si>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</si>
  <si>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</si>
  <si>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</si>
  <si>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</si>
  <si>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</si>
  <si>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</si>
  <si>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</si>
  <si>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</si>
  <si>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</si>
  <si>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</si>
  <si>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</si>
  <si>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</si>
  <si>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</si>
  <si>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</si>
  <si>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</si>
  <si>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</si>
  <si>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</si>
  <si>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</si>
  <si>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</si>
  <si>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</si>
  <si>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</si>
  <si>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</si>
  <si>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</si>
  <si>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</si>
  <si>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</si>
  <si>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</si>
  <si>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</si>
  <si>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</si>
  <si>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</si>
  <si>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</si>
  <si>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</si>
  <si>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</si>
  <si>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</si>
  <si>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</si>
  <si>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</si>
  <si>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</si>
  <si>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</si>
  <si>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</si>
  <si>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</si>
  <si>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</si>
  <si>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</si>
  <si>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</si>
  <si>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</si>
  <si>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</si>
  <si>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</si>
  <si>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</si>
  <si>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</si>
  <si>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</si>
  <si>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</si>
  <si>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</si>
  <si>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</si>
  <si>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</si>
  <si>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</si>
  <si>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</si>
  <si>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</si>
  <si>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</si>
  <si>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</si>
  <si>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</si>
  <si>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</si>
  <si>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</si>
  <si>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</si>
  <si>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</si>
  <si>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</si>
  <si>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</si>
  <si>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</si>
  <si>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</si>
  <si>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</si>
  <si>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</si>
  <si>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</si>
  <si>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</si>
  <si>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</si>
  <si>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</si>
  <si>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</si>
  <si>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</si>
  <si>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</si>
  <si>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</si>
  <si>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</si>
  <si>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</si>
  <si>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</si>
  <si>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</si>
  <si>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</si>
  <si>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</si>
  <si>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</si>
  <si>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</si>
  <si>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</si>
  <si>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</si>
  <si>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</si>
  <si>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</si>
  <si>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</si>
  <si>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</si>
  <si>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</si>
  <si>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</si>
  <si>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</si>
  <si>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</si>
  <si>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</si>
  <si>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</si>
  <si>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</si>
  <si>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</si>
  <si>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</si>
  <si>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</si>
  <si>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</si>
  <si>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</si>
  <si>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</si>
  <si>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</si>
  <si>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</si>
  <si>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</si>
  <si>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</si>
  <si>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</si>
  <si>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</si>
  <si>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</si>
  <si>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</si>
  <si>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</si>
  <si>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</si>
  <si>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</si>
  <si>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</si>
  <si>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</si>
  <si>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</si>
  <si>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</si>
  <si>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</si>
  <si>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</si>
  <si>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</si>
  <si>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</si>
  <si>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</si>
  <si>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</si>
  <si>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</si>
  <si>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</si>
  <si>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</si>
  <si>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</si>
  <si>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</si>
  <si>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</si>
  <si>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</si>
  <si>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</si>
  <si>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</si>
  <si>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</si>
  <si>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</si>
  <si>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</si>
  <si>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</si>
  <si>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</si>
  <si>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</si>
  <si>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</si>
  <si>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</si>
  <si>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</si>
  <si>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</si>
  <si>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</si>
  <si>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</si>
  <si>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</si>
  <si>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</si>
  <si>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</si>
  <si>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</si>
  <si>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</si>
  <si>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</si>
  <si>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</si>
  <si>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</si>
  <si>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</si>
  <si>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</si>
  <si>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</si>
  <si>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</si>
  <si>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</si>
  <si>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</si>
  <si>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</si>
  <si>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</si>
  <si>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</si>
  <si>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</si>
  <si>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</si>
  <si>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</si>
  <si>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</si>
  <si>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</si>
  <si>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</si>
  <si>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</si>
  <si>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</si>
  <si>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</si>
  <si>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</si>
  <si>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</si>
  <si>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</si>
  <si>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</si>
  <si>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</si>
  <si>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</si>
  <si>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</si>
  <si>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</si>
  <si>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</si>
  <si>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</si>
  <si>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</si>
  <si>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</si>
  <si>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</si>
  <si>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</si>
  <si>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</si>
  <si>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</si>
  <si>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</si>
  <si>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</si>
  <si>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</si>
  <si>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</si>
  <si>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</si>
  <si>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</si>
  <si>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</si>
  <si>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</si>
  <si>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</si>
  <si>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</si>
  <si>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</si>
  <si>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</si>
  <si>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</si>
  <si>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</si>
  <si>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</si>
  <si>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</si>
  <si>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</si>
  <si>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</si>
  <si>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</si>
  <si>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</si>
  <si>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</si>
  <si>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</si>
  <si>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</si>
  <si>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</si>
  <si>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</si>
  <si>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</si>
  <si>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</si>
  <si>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</si>
  <si>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</si>
  <si>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</si>
  <si>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</si>
  <si>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</si>
  <si>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</si>
  <si>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</si>
  <si>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</si>
  <si>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</si>
  <si>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</si>
  <si>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</si>
  <si>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</si>
  <si>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</si>
  <si>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</si>
  <si>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</si>
  <si>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</si>
  <si>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</si>
  <si>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</si>
  <si>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</si>
  <si>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</si>
  <si>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</si>
  <si>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</si>
  <si>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</si>
  <si>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</si>
  <si>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</si>
  <si>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</si>
  <si>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</si>
  <si>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</si>
  <si>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</si>
  <si>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</si>
  <si>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</si>
  <si>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</si>
  <si>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</si>
  <si>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</si>
  <si>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</si>
  <si>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</si>
  <si>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</si>
  <si>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</si>
  <si>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</si>
  <si>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</si>
  <si>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</si>
  <si>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</si>
  <si>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</si>
  <si>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</si>
  <si>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</si>
  <si>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</si>
  <si>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</si>
  <si>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</si>
  <si>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</si>
  <si>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</si>
  <si>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</si>
  <si>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</si>
  <si>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</si>
  <si>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</si>
  <si>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</si>
  <si>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</si>
  <si>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</si>
  <si>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</si>
  <si>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</si>
  <si>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</si>
  <si>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</si>
  <si>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</si>
  <si>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</si>
  <si>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</si>
  <si>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</si>
  <si>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</si>
  <si>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</si>
  <si>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</si>
  <si>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</si>
  <si>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</si>
  <si>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</si>
  <si>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</si>
  <si>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</si>
  <si>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</si>
  <si>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</si>
  <si>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</si>
  <si>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</si>
  <si>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</si>
  <si>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</si>
  <si>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</si>
  <si>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</si>
  <si>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</si>
  <si>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</si>
  <si>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</si>
  <si>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</si>
  <si>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</si>
  <si>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</si>
  <si>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</si>
  <si>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</si>
  <si>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</si>
  <si>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</si>
  <si>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</si>
  <si>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</si>
  <si>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</si>
  <si>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</si>
  <si>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</si>
  <si>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</si>
  <si>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</si>
  <si>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</si>
  <si>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</si>
  <si>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</si>
  <si>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</si>
  <si>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</si>
  <si>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</si>
  <si>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</si>
  <si>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</si>
  <si>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</si>
  <si>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</si>
  <si>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</si>
  <si>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</si>
  <si>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</si>
  <si>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</si>
  <si>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</si>
  <si>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</si>
  <si>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</si>
  <si>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</si>
  <si>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</si>
  <si>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</si>
  <si>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</si>
  <si>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</si>
  <si>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</si>
  <si>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</si>
  <si>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</si>
  <si>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</si>
  <si>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</si>
  <si>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</si>
  <si>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</si>
  <si>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</si>
  <si>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</si>
  <si>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</si>
  <si>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</si>
  <si>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</si>
  <si>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</si>
  <si>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</si>
  <si>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</si>
  <si>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</si>
  <si>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</si>
  <si>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</si>
  <si>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</si>
  <si>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</si>
  <si>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</si>
  <si>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</si>
  <si>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</si>
  <si>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</si>
  <si>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</si>
  <si>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</si>
  <si>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</si>
  <si>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</si>
  <si>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</si>
  <si>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</si>
  <si>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</si>
  <si>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</si>
  <si>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</si>
  <si>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</si>
  <si>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</si>
  <si>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</si>
  <si>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</si>
  <si>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</si>
  <si>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</si>
  <si>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</si>
  <si>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</si>
  <si>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</si>
  <si>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</si>
  <si>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</si>
  <si>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</si>
  <si>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</si>
  <si>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</si>
  <si>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</si>
  <si>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</si>
  <si>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</si>
  <si>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</si>
  <si>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</si>
  <si>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</si>
  <si>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</si>
  <si>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</si>
  <si>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</si>
  <si>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</si>
  <si>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</si>
  <si>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</si>
  <si>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</si>
  <si>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</si>
  <si>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</si>
  <si>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</si>
  <si>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</si>
  <si>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</si>
  <si>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</si>
  <si>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</si>
  <si>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</si>
  <si>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</si>
  <si>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</si>
  <si>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</si>
  <si>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</si>
  <si>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</si>
  <si>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</si>
  <si>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</si>
  <si>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</si>
  <si>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</si>
  <si>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</si>
  <si>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</si>
  <si>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</si>
  <si>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</si>
  <si>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</si>
  <si>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</si>
  <si>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</si>
  <si>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</si>
  <si>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</si>
  <si>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</si>
  <si>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</si>
  <si>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</si>
  <si>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</si>
  <si>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</si>
  <si>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</si>
  <si>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</si>
  <si>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</si>
  <si>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</si>
  <si>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</si>
  <si>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</si>
  <si>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</si>
  <si>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</si>
  <si>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</si>
  <si>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</si>
  <si>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</si>
  <si>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</si>
  <si>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</si>
  <si>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</si>
  <si>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</si>
  <si>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</si>
  <si>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</si>
  <si>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</si>
  <si>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</si>
  <si>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</si>
  <si>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</si>
  <si>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</si>
  <si>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</si>
  <si>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</si>
  <si>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</si>
  <si>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</si>
  <si>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</si>
  <si>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</si>
  <si>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</si>
  <si>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</si>
  <si>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</si>
  <si>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</si>
  <si>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</si>
  <si>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</si>
  <si>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</si>
  <si>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</si>
  <si>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</si>
  <si>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</si>
  <si>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</si>
  <si>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</si>
  <si>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</si>
  <si>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</si>
  <si>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</si>
  <si>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</si>
  <si>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</si>
  <si>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</si>
  <si>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</si>
  <si>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</si>
  <si>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</si>
  <si>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</si>
  <si>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</si>
  <si>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</si>
  <si>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</si>
  <si>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</si>
  <si>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</si>
  <si>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</si>
  <si>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</si>
  <si>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</si>
  <si>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</si>
  <si>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</si>
  <si>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</si>
  <si>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</si>
  <si>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</si>
  <si>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</si>
  <si>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</si>
  <si>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</si>
  <si>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</si>
  <si>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</si>
  <si>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</si>
  <si>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</si>
  <si>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</si>
  <si>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</si>
  <si>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</si>
  <si>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</si>
  <si>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</si>
  <si>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</si>
  <si>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</si>
  <si>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</si>
  <si>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</si>
  <si>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</si>
  <si>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</si>
  <si>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</si>
  <si>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</si>
  <si>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</si>
  <si>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</si>
  <si>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</si>
  <si>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</si>
  <si>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</si>
  <si>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</si>
  <si>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</si>
  <si>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</si>
  <si>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</si>
  <si>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</si>
  <si>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</si>
  <si>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</si>
  <si>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</si>
  <si>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</si>
  <si>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</si>
  <si>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</si>
  <si>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</si>
  <si>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</si>
  <si>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</si>
  <si>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</si>
  <si>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</si>
  <si>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</si>
  <si>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</si>
  <si>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</si>
  <si>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</si>
  <si>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</si>
  <si>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</si>
  <si>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</si>
  <si>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</si>
  <si>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</si>
  <si>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</si>
  <si>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</si>
  <si>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</si>
  <si>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</si>
  <si>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</si>
  <si>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</si>
  <si>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</si>
  <si>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</si>
  <si>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</si>
  <si>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</si>
  <si>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</si>
  <si>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</si>
  <si>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</si>
  <si>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</si>
  <si>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</si>
  <si>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</si>
  <si>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</si>
  <si>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</si>
  <si>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</si>
  <si>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</si>
  <si>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</si>
  <si>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</si>
  <si>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</si>
  <si>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</si>
  <si>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</si>
  <si>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</si>
  <si>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</si>
  <si>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</si>
  <si>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</si>
  <si>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</si>
  <si>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</si>
  <si>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</si>
  <si>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</si>
  <si>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</si>
  <si>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</si>
  <si>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</si>
  <si>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</si>
  <si>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</si>
  <si>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</si>
  <si>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</si>
  <si>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</si>
  <si>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</si>
  <si>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</si>
  <si>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</si>
  <si>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</si>
  <si>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</si>
  <si>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</si>
  <si>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</si>
  <si>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</si>
  <si>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</si>
  <si>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</si>
  <si>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</si>
  <si>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</si>
  <si>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</si>
  <si>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</si>
  <si>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</si>
  <si>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</si>
  <si>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</si>
  <si>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</si>
  <si>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</si>
  <si>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</si>
  <si>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</si>
  <si>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</si>
  <si>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</si>
  <si>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</si>
  <si>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</si>
  <si>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</si>
  <si>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</si>
  <si>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</si>
  <si>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</si>
  <si>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</si>
  <si>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</si>
  <si>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</si>
  <si>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</si>
  <si>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</si>
  <si>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</si>
  <si>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</si>
  <si>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</si>
  <si>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</si>
  <si>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</si>
  <si>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</si>
  <si>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</si>
  <si>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</si>
  <si>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</si>
  <si>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</si>
  <si>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</si>
  <si>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</si>
  <si>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</si>
  <si>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</si>
  <si>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</si>
  <si>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</si>
  <si>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</si>
  <si>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</si>
  <si>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</si>
  <si>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</si>
  <si>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</si>
  <si>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</si>
  <si>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</si>
  <si>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</si>
  <si>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</si>
  <si>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</si>
  <si>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</si>
  <si>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</si>
  <si>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</si>
  <si>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</si>
  <si>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</si>
  <si>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</si>
  <si>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</si>
  <si>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</si>
  <si>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</si>
  <si>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</si>
  <si>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</si>
  <si>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</si>
  <si>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</si>
  <si>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</si>
  <si>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</si>
  <si>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</si>
  <si>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</si>
  <si>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</si>
  <si>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</si>
  <si>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</si>
  <si>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</si>
  <si>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</si>
  <si>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</si>
  <si>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</si>
  <si>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</si>
  <si>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</si>
  <si>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</si>
  <si>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</si>
  <si>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</si>
  <si>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</si>
  <si>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</si>
  <si>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</si>
  <si>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</si>
  <si>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</si>
  <si>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</si>
  <si>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</si>
  <si>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</si>
  <si>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</si>
  <si>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</si>
  <si>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</si>
  <si>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</si>
  <si>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</si>
  <si>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</si>
  <si>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</si>
  <si>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</si>
  <si>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</si>
  <si>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</si>
  <si>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</si>
  <si>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</si>
  <si>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</si>
  <si>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</si>
  <si>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</si>
  <si>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</si>
  <si>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</si>
  <si>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</si>
  <si>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</si>
  <si>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</si>
  <si>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</si>
  <si>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</si>
  <si>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</si>
  <si>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</si>
  <si>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</si>
  <si>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</si>
  <si>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</si>
  <si>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</si>
  <si>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</si>
  <si>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</si>
  <si>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</si>
  <si>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</si>
  <si>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</si>
  <si>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</si>
  <si>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</si>
  <si>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</si>
  <si>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</si>
  <si>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</si>
  <si>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</si>
  <si>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</si>
  <si>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</si>
  <si>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</si>
  <si>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</si>
  <si>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</si>
  <si>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</si>
  <si>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</si>
  <si>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</si>
  <si>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</si>
  <si>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</si>
  <si>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</si>
  <si>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</si>
  <si>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</si>
  <si>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</si>
  <si>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</si>
  <si>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</si>
  <si>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</si>
  <si>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</si>
  <si>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</si>
  <si>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</si>
  <si>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</si>
  <si>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</si>
  <si>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</si>
  <si>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</si>
  <si>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</si>
  <si>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</si>
  <si>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</si>
  <si>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</si>
  <si>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</si>
  <si>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</si>
  <si>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</si>
  <si>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</si>
  <si>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</si>
  <si>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</si>
  <si>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</si>
  <si>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</si>
  <si>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</si>
  <si>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</si>
  <si>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</si>
  <si>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</si>
  <si>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</si>
  <si>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</si>
  <si>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</si>
  <si>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</si>
  <si>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</si>
  <si>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</si>
  <si>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</si>
  <si>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</si>
  <si>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</si>
  <si>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</si>
  <si>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</si>
  <si>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</si>
  <si>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</si>
  <si>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</si>
  <si>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</si>
  <si>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</si>
  <si>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</si>
  <si>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</si>
  <si>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</si>
  <si>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</si>
  <si>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</si>
  <si>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</si>
  <si>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</si>
  <si>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</si>
  <si>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</si>
  <si>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</si>
  <si>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</si>
  <si>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</si>
  <si>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</si>
  <si>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</si>
  <si>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</si>
  <si>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</si>
  <si>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</si>
  <si>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</si>
  <si>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</si>
  <si>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</si>
  <si>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</si>
  <si>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</si>
  <si>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</si>
  <si>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</si>
  <si>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</si>
  <si>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</si>
  <si>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</si>
  <si>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</si>
  <si>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</si>
  <si>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</si>
  <si>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</si>
  <si>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</si>
  <si>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</si>
  <si>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</si>
  <si>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</si>
  <si>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</si>
  <si>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</si>
  <si>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</si>
  <si>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</si>
  <si>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</si>
  <si>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</si>
  <si>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</si>
  <si>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</si>
  <si>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</si>
  <si>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</si>
  <si>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</si>
  <si>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</si>
  <si>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</si>
  <si>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</si>
  <si>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</si>
  <si>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</si>
  <si>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</si>
  <si>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</si>
  <si>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</si>
  <si>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</si>
  <si>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</si>
  <si>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</si>
  <si>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</si>
  <si>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</si>
  <si>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</si>
  <si>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</si>
  <si>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</si>
  <si>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</si>
  <si>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</si>
  <si>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</si>
  <si>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</si>
  <si>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</si>
  <si>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</si>
  <si>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</si>
  <si>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</si>
  <si>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</si>
  <si>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</si>
  <si>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</si>
  <si>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</si>
  <si>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</si>
  <si>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</si>
  <si>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</si>
  <si>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</si>
  <si>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</si>
  <si>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</si>
  <si>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</si>
  <si>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</si>
  <si>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</si>
  <si>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</si>
  <si>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</si>
  <si>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</si>
  <si>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</si>
  <si>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</si>
  <si>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</si>
  <si>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</si>
  <si>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</si>
  <si>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</si>
  <si>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</si>
  <si>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</si>
  <si>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</si>
  <si>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</si>
  <si>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</si>
  <si>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</si>
  <si>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</si>
  <si>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</si>
  <si>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</si>
  <si>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</si>
  <si>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</si>
  <si>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</si>
  <si>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</si>
  <si>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</si>
  <si>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</si>
  <si>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</si>
  <si>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</si>
  <si>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</si>
  <si>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</si>
  <si>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</si>
  <si>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</si>
  <si>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</si>
  <si>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</si>
  <si>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</si>
  <si>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</si>
  <si>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</si>
  <si>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</si>
  <si>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</si>
  <si>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</si>
  <si>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</si>
  <si>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</si>
  <si>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</si>
  <si>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</si>
  <si>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</si>
  <si>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</si>
  <si>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</si>
  <si>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</si>
  <si>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</si>
  <si>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</si>
  <si>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</si>
  <si>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</si>
  <si>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</si>
  <si>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</si>
  <si>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</si>
  <si>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</si>
  <si>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</si>
  <si>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</si>
  <si>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</si>
  <si>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</si>
  <si>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</si>
  <si>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</si>
  <si>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</si>
  <si>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</si>
  <si>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</si>
  <si>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</si>
  <si>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</si>
  <si>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</si>
  <si>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</si>
  <si>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</si>
  <si>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</si>
  <si>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</si>
  <si>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</si>
  <si>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</si>
  <si>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</si>
  <si>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</si>
  <si>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</si>
  <si>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</si>
  <si>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</si>
  <si>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</si>
  <si>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</si>
  <si>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</si>
  <si>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</si>
  <si>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</si>
  <si>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</si>
  <si>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</si>
  <si>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</si>
  <si>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</si>
  <si>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</si>
  <si>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</si>
  <si>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</si>
  <si>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</si>
  <si>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</si>
  <si>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</si>
  <si>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</si>
  <si>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</si>
  <si>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</si>
  <si>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</si>
  <si>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</si>
  <si>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</si>
  <si>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</si>
  <si>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</si>
  <si>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</si>
  <si>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</si>
  <si>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</si>
  <si>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</si>
  <si>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</si>
  <si>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</si>
  <si>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</si>
  <si>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</si>
  <si>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</si>
  <si>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</si>
  <si>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</si>
  <si>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</si>
  <si>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</si>
  <si>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</si>
  <si>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</si>
  <si>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</si>
  <si>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</si>
  <si>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</si>
  <si>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</si>
  <si>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</si>
  <si>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</si>
  <si>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</si>
  <si>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</si>
  <si>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</si>
  <si>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</si>
  <si>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</si>
  <si>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</si>
  <si>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</si>
  <si>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</si>
  <si>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</si>
  <si>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</si>
  <si>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</si>
  <si>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</si>
  <si>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</si>
  <si>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</si>
  <si>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</si>
  <si>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</si>
  <si>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</si>
  <si>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</si>
  <si>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</si>
  <si>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</si>
  <si>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</si>
  <si>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</si>
  <si>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</si>
  <si>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</si>
  <si>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</si>
  <si>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</si>
  <si>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</si>
  <si>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</si>
  <si>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</si>
  <si>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</si>
  <si>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</si>
  <si>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</si>
  <si>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</si>
  <si>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</si>
  <si>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</si>
  <si>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</si>
  <si>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</si>
  <si>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</si>
  <si>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</si>
  <si>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</si>
  <si>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</si>
  <si>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</si>
  <si>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</si>
  <si>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</si>
  <si>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</si>
  <si>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</si>
  <si>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</si>
  <si>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</si>
  <si>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</si>
  <si>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</si>
  <si>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</si>
  <si>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</si>
  <si>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</si>
  <si>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</si>
  <si>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</si>
  <si>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</si>
  <si>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</si>
  <si>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</si>
  <si>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</si>
  <si>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</si>
  <si>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</si>
  <si>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</si>
  <si>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</si>
  <si>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</si>
  <si>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</si>
  <si>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</si>
  <si>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</si>
  <si>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</si>
  <si>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</si>
  <si>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</si>
  <si>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</si>
  <si>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</si>
  <si>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</si>
  <si>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</si>
  <si>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</si>
  <si>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</si>
  <si>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</si>
  <si>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</si>
  <si>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</si>
  <si>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</si>
  <si>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</si>
  <si>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</si>
  <si>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</si>
  <si>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</si>
  <si>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</si>
  <si>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</si>
  <si>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</si>
  <si>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</si>
  <si>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</si>
  <si>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</si>
  <si>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</si>
  <si>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</si>
  <si>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</si>
  <si>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</si>
  <si>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</si>
  <si>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</si>
  <si>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</si>
  <si>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</si>
  <si>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</si>
  <si>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</si>
  <si>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</si>
  <si>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</si>
  <si>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</si>
  <si>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</si>
  <si>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</si>
  <si>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</si>
  <si>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</si>
  <si>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</si>
  <si>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</si>
  <si>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</si>
  <si>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</si>
  <si>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</si>
  <si>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</si>
  <si>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</si>
  <si>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</si>
  <si>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</si>
  <si>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</si>
  <si>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</si>
  <si>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</si>
  <si>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</si>
  <si>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</si>
  <si>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</si>
  <si>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</si>
  <si>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</si>
  <si>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</si>
  <si>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</si>
  <si>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</si>
  <si>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</si>
  <si>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</si>
  <si>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</si>
  <si>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</si>
  <si>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</si>
  <si>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</si>
  <si>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</si>
  <si>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</si>
  <si>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</si>
  <si>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</si>
  <si>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</si>
  <si>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</si>
  <si>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</si>
  <si>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</si>
  <si>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</si>
  <si>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</si>
  <si>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</si>
  <si>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</si>
  <si>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</si>
  <si>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</si>
  <si>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</si>
  <si>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</si>
  <si>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</si>
  <si>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</si>
  <si>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</si>
  <si>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</si>
  <si>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</si>
  <si>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</si>
  <si>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</si>
  <si>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</si>
  <si>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</si>
  <si>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</si>
  <si>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</si>
  <si>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</si>
  <si>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</si>
  <si>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</si>
  <si>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</si>
  <si>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</si>
  <si>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</si>
  <si>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</si>
  <si>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</si>
  <si>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</si>
  <si>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</si>
  <si>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</si>
  <si>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</si>
  <si>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</si>
  <si>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</si>
  <si>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</si>
  <si>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</si>
  <si>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</si>
  <si>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</si>
  <si>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</si>
  <si>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</si>
  <si>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</si>
  <si>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</si>
  <si>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</si>
  <si>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</si>
  <si>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</si>
  <si>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</si>
  <si>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</si>
  <si>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</si>
  <si>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</si>
  <si>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</si>
  <si>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</si>
  <si>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</si>
  <si>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</si>
  <si>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</si>
  <si>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</si>
  <si>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</si>
  <si>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</si>
  <si>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</si>
  <si>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</si>
  <si>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</si>
  <si>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</si>
  <si>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</si>
  <si>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</si>
  <si>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</si>
  <si>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</si>
  <si>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</si>
  <si>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</si>
  <si>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</si>
  <si>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</si>
  <si>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</si>
  <si>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</si>
  <si>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</si>
  <si>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</si>
  <si>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</si>
  <si>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</si>
  <si>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</si>
  <si>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</si>
  <si>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</si>
  <si>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</si>
  <si>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</si>
  <si>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</si>
  <si>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</si>
  <si>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</si>
  <si>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</si>
  <si>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</si>
  <si>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</si>
  <si>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</si>
  <si>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</si>
  <si>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</si>
  <si>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</si>
  <si>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</si>
  <si>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</si>
  <si>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</si>
  <si>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</si>
  <si>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</si>
  <si>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</si>
  <si>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</si>
  <si>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</si>
  <si>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</si>
  <si>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</si>
  <si>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</si>
  <si>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</si>
  <si>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</si>
  <si>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</si>
  <si>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</si>
  <si>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</si>
  <si>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</si>
  <si>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</si>
  <si>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</si>
  <si>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</si>
  <si>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</si>
  <si>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</si>
  <si>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</si>
  <si>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</si>
  <si>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</si>
  <si>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</si>
  <si>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</si>
  <si>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</si>
  <si>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</si>
  <si>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</si>
  <si>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</si>
  <si>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</si>
  <si>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</si>
  <si>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</si>
  <si>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</si>
  <si>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</si>
  <si>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</si>
  <si>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</si>
  <si>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</si>
  <si>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</si>
  <si>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</si>
  <si>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</si>
  <si>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</si>
  <si>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</si>
  <si>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</si>
  <si>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</si>
  <si>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</si>
  <si>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</si>
  <si>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</si>
  <si>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</si>
  <si>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</si>
  <si>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</si>
  <si>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</si>
  <si>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</si>
  <si>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</si>
  <si>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</si>
  <si>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</si>
  <si>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</si>
  <si>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</si>
  <si>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</si>
  <si>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</si>
  <si>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</si>
  <si>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</si>
  <si>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</si>
  <si>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</si>
  <si>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</si>
  <si>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</si>
  <si>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</si>
  <si>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</si>
  <si>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</si>
  <si>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</si>
  <si>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</si>
  <si>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</si>
  <si>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</si>
  <si>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</si>
  <si>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</si>
  <si>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</si>
  <si>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</si>
  <si>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</si>
  <si>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</si>
  <si>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</si>
  <si>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</si>
  <si>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</si>
  <si>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</si>
  <si>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</si>
  <si>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</si>
  <si>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</si>
  <si>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</si>
  <si>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</si>
  <si>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</si>
  <si>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</si>
  <si>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</si>
  <si>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</si>
  <si>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</si>
  <si>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</si>
  <si>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</si>
  <si>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</si>
  <si>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</si>
  <si>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</si>
  <si>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</si>
  <si>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</si>
  <si>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</si>
  <si>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</si>
  <si>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</si>
  <si>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</si>
  <si>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</si>
  <si>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</si>
  <si>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</si>
  <si>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</si>
  <si>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</si>
  <si>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</si>
  <si>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</si>
  <si>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</si>
  <si>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</si>
  <si>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</si>
  <si>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</si>
  <si>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</si>
  <si>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</si>
  <si>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</si>
  <si>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</si>
  <si>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</si>
  <si>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</si>
  <si>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</si>
  <si>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</si>
  <si>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</si>
  <si>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</si>
  <si>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</si>
  <si>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</si>
  <si>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</si>
  <si>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</si>
  <si>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</si>
  <si>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</si>
  <si>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</si>
  <si>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</si>
  <si>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</si>
  <si>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</si>
  <si>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</si>
  <si>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</si>
  <si>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</si>
  <si>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</si>
  <si>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</si>
  <si>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</si>
  <si>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</si>
  <si>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</si>
  <si>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</si>
  <si>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</si>
  <si>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</si>
  <si>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</si>
  <si>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</si>
  <si>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</si>
  <si>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</si>
  <si>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</si>
  <si>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</si>
  <si>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</si>
  <si>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</si>
  <si>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</si>
  <si>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</si>
  <si>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</si>
  <si>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</si>
  <si>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</si>
  <si>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</si>
  <si>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</si>
  <si>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</si>
  <si>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</si>
  <si>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</si>
  <si>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</si>
  <si>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</si>
  <si>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</si>
  <si>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</si>
  <si>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</si>
  <si>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</si>
  <si>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</si>
  <si>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</si>
  <si>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</si>
  <si>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</si>
  <si>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</si>
  <si>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</si>
  <si>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</si>
  <si>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</si>
  <si>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</si>
  <si>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</si>
  <si>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</si>
  <si>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</si>
  <si>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</si>
  <si>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</si>
  <si>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</si>
  <si>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</si>
  <si>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</si>
  <si>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</si>
  <si>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</si>
  <si>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</si>
  <si>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</si>
  <si>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</si>
  <si>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</si>
  <si>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</si>
  <si>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</si>
  <si>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</si>
  <si>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</si>
  <si>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</si>
  <si>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</si>
  <si>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</si>
  <si>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</si>
  <si>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</si>
  <si>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</si>
  <si>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</si>
  <si>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</si>
  <si>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</si>
  <si>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</si>
  <si>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</si>
  <si>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</si>
  <si>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</si>
  <si>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</si>
  <si>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</si>
  <si>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</si>
  <si>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</si>
  <si>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</si>
  <si>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</si>
  <si>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</si>
  <si>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</si>
  <si>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</si>
  <si>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</si>
  <si>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</si>
  <si>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</si>
  <si>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</si>
  <si>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</si>
  <si>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</si>
  <si>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</si>
  <si>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</si>
  <si>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</si>
  <si>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</si>
  <si>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</si>
  <si>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</si>
  <si>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</si>
  <si>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</si>
  <si>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</si>
  <si>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</si>
  <si>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</si>
  <si>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</si>
  <si>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</si>
  <si>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</si>
  <si>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</si>
  <si>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</si>
  <si>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</si>
  <si>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</si>
  <si>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</si>
  <si>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</si>
  <si>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</si>
  <si>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</si>
  <si>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</si>
  <si>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</si>
  <si>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</si>
  <si>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</si>
  <si>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</si>
  <si>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</si>
  <si>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</si>
  <si>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</si>
  <si>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</si>
  <si>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</si>
  <si>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</si>
  <si>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</si>
  <si>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</si>
  <si>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</si>
  <si>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</si>
  <si>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</si>
  <si>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</si>
  <si>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</si>
  <si>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</si>
  <si>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</si>
  <si>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</si>
  <si>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</si>
  <si>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</si>
  <si>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</si>
  <si>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</si>
  <si>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</si>
  <si>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</si>
  <si>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</si>
  <si>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</si>
  <si>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</si>
  <si>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</si>
  <si>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</si>
  <si>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</si>
  <si>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</si>
  <si>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</si>
  <si>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</si>
  <si>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</si>
  <si>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</si>
  <si>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</si>
  <si>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</si>
  <si>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</si>
  <si>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</si>
  <si>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</si>
  <si>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</si>
  <si>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</si>
  <si>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</si>
  <si>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</si>
  <si>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</si>
  <si>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</si>
  <si>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</si>
  <si>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</si>
  <si>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</si>
  <si>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</si>
  <si>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</si>
  <si>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</si>
  <si>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</si>
  <si>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</si>
  <si>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</si>
  <si>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</si>
  <si>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</si>
  <si>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</si>
  <si>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</si>
  <si>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</si>
  <si>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</si>
  <si>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</si>
  <si>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</si>
  <si>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</si>
  <si>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</si>
  <si>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</si>
  <si>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</si>
  <si>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</si>
  <si>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</si>
  <si>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</si>
  <si>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</si>
  <si>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</si>
  <si>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</si>
  <si>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</si>
  <si>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</si>
  <si>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</si>
  <si>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</si>
  <si>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</si>
  <si>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</si>
  <si>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</si>
  <si>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</si>
  <si>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</si>
  <si>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</si>
  <si>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</si>
  <si>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</si>
  <si>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</si>
  <si>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</si>
  <si>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</si>
  <si>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</si>
  <si>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</si>
  <si>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</si>
  <si>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</si>
  <si>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</si>
  <si>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</si>
  <si>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</si>
  <si>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</si>
  <si>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</si>
  <si>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</si>
  <si>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</si>
  <si>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</si>
  <si>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</si>
  <si>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</si>
  <si>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</si>
  <si>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</si>
  <si>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</si>
  <si>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</si>
  <si>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</si>
  <si>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</si>
  <si>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</si>
  <si>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</si>
  <si>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</si>
  <si>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</si>
  <si>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</si>
  <si>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</si>
  <si>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</si>
  <si>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</si>
  <si>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</si>
  <si>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</si>
  <si>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</si>
  <si>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</si>
  <si>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</si>
  <si>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</si>
  <si>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</si>
  <si>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</si>
  <si>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</si>
  <si>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</si>
  <si>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</si>
  <si>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</si>
  <si>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</si>
  <si>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</si>
  <si>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</si>
  <si>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</si>
  <si>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</si>
  <si>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</si>
  <si>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</si>
  <si>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</si>
  <si>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</si>
  <si>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</si>
  <si>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</si>
  <si>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</si>
  <si>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</si>
  <si>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</si>
  <si>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</si>
  <si>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</si>
  <si>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</si>
  <si>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</si>
  <si>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</si>
  <si>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</si>
  <si>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</si>
  <si>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</si>
  <si>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</si>
  <si>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</si>
  <si>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</si>
  <si>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</si>
  <si>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</si>
  <si>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</si>
  <si>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</si>
  <si>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</si>
  <si>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</si>
  <si>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</si>
  <si>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</si>
  <si>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</si>
  <si>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</si>
  <si>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</si>
  <si>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</si>
  <si>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</si>
  <si>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</si>
  <si>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</si>
  <si>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</si>
  <si>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</si>
  <si>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</si>
  <si>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</si>
  <si>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</si>
  <si>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</si>
  <si>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</si>
  <si>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</si>
  <si>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</si>
  <si>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</si>
  <si>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</si>
  <si>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</si>
  <si>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</si>
  <si>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</si>
  <si>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</si>
  <si>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</si>
  <si>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</si>
  <si>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</si>
  <si>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</si>
  <si>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</si>
  <si>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</si>
  <si>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</si>
  <si>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</si>
  <si>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</si>
  <si>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</si>
  <si>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</si>
  <si>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</si>
  <si>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</si>
  <si>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</si>
  <si>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</si>
  <si>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</si>
  <si>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</si>
  <si>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</si>
  <si>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</si>
  <si>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</si>
  <si>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</si>
  <si>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</si>
  <si>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</si>
  <si>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</si>
  <si>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</si>
  <si>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</si>
  <si>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</si>
  <si>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</si>
  <si>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</si>
  <si>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</si>
  <si>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</si>
  <si>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</si>
  <si>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</si>
  <si>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</si>
  <si>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</si>
  <si>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</si>
  <si>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</si>
  <si>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</si>
  <si>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</si>
  <si>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</si>
  <si>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</si>
  <si>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</si>
  <si>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</si>
  <si>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</si>
  <si>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</si>
  <si>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</si>
  <si>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</si>
  <si>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</si>
  <si>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</si>
  <si>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</si>
  <si>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</si>
  <si>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</si>
  <si>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</si>
  <si>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</si>
  <si>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</si>
  <si>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</si>
  <si>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</si>
  <si>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</si>
  <si>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</si>
  <si>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</si>
  <si>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</si>
  <si>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</si>
  <si>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</si>
  <si>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</si>
  <si>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</si>
  <si>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</si>
  <si>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</si>
  <si>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</si>
  <si>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</si>
  <si>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</si>
  <si>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</si>
  <si>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</si>
  <si>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</si>
  <si>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</si>
  <si>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</si>
  <si>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</si>
  <si>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</si>
  <si>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</si>
  <si>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</si>
  <si>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</si>
  <si>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</si>
  <si>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</si>
  <si>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</si>
  <si>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</si>
  <si>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</si>
  <si>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</si>
  <si>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</si>
  <si>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</si>
  <si>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</si>
  <si>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</si>
  <si>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</si>
  <si>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</si>
  <si>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</si>
  <si>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</si>
  <si>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</si>
  <si>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</si>
  <si>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</si>
  <si>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</si>
  <si>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</si>
  <si>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</si>
  <si>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</si>
  <si>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</si>
  <si>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</si>
  <si>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</si>
  <si>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</si>
  <si>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</si>
  <si>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</si>
  <si>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</si>
  <si>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</si>
  <si>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</si>
  <si>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</si>
  <si>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</si>
  <si>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</si>
  <si>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</si>
  <si>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</si>
  <si>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</si>
  <si>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</si>
  <si>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</si>
  <si>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</si>
  <si>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</si>
  <si>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</si>
  <si>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</si>
  <si>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</si>
  <si>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</si>
  <si>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</si>
  <si>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</si>
  <si>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</si>
  <si>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</si>
  <si>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</si>
  <si>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</si>
  <si>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</si>
  <si>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</si>
  <si>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</si>
  <si>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</si>
  <si>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</si>
  <si>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</si>
  <si>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</si>
  <si>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</si>
  <si>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</si>
  <si>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</si>
  <si>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</si>
  <si>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</si>
  <si>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</si>
  <si>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</si>
  <si>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</si>
  <si>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</si>
  <si>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</si>
  <si>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</si>
  <si>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</si>
  <si>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</si>
  <si>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</si>
  <si>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</si>
  <si>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</si>
  <si>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</si>
  <si>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</si>
  <si>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</si>
  <si>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</si>
  <si>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</si>
  <si>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</si>
  <si>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</si>
  <si>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</si>
  <si>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</si>
  <si>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</si>
  <si>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</si>
  <si>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</si>
  <si>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</si>
  <si>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</si>
  <si>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</si>
  <si>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</si>
  <si>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</si>
  <si>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</si>
  <si>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</si>
  <si>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</si>
  <si>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</si>
  <si>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</si>
  <si>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</si>
  <si>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</si>
  <si>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</si>
  <si>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</si>
  <si>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</si>
  <si>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</si>
  <si>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</si>
  <si>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</si>
  <si>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</si>
  <si>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</si>
  <si>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</si>
  <si>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</si>
  <si>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</si>
  <si>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</si>
  <si>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</si>
  <si>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</si>
  <si>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</si>
  <si>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</si>
  <si>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</si>
  <si>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</si>
  <si>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</si>
  <si>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</si>
  <si>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</si>
  <si>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</si>
  <si>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</si>
  <si>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</si>
  <si>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</si>
  <si>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</si>
  <si>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</si>
  <si>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</si>
  <si>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</si>
  <si>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</si>
  <si>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</si>
  <si>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</si>
  <si>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</si>
  <si>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</si>
  <si>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</si>
  <si>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</si>
  <si>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</si>
  <si>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</si>
  <si>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</si>
  <si>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</si>
  <si>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</si>
  <si>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</si>
  <si>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</si>
  <si>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</si>
  <si>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</si>
  <si>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</si>
  <si>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</si>
  <si>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</si>
  <si>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</si>
  <si>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</si>
  <si>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</si>
  <si>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</si>
  <si>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</si>
  <si>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</si>
  <si>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</si>
  <si>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</si>
  <si>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</si>
  <si>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</si>
  <si>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</si>
  <si>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</si>
  <si>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</si>
  <si>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</si>
  <si>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</si>
  <si>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</si>
  <si>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</si>
  <si>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</si>
  <si>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</si>
  <si>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</si>
  <si>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</si>
  <si>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</si>
  <si>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</si>
  <si>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</si>
  <si>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</si>
  <si>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</si>
  <si>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</si>
  <si>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</si>
  <si>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</si>
  <si>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</si>
  <si>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</si>
  <si>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</si>
  <si>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</si>
  <si>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</si>
  <si>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</si>
  <si>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</si>
  <si>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</si>
  <si>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</si>
  <si>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</si>
  <si>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</si>
  <si>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</si>
  <si>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</si>
  <si>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</si>
  <si>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</si>
  <si>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</si>
  <si>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</si>
  <si>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</si>
  <si>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</si>
  <si>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</si>
  <si>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</si>
  <si>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</si>
  <si>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</si>
  <si>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</si>
  <si>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</si>
  <si>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</si>
  <si>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</si>
  <si>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</si>
  <si>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</si>
  <si>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</si>
  <si>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</si>
  <si>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</si>
  <si>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</si>
  <si>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</si>
  <si>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</si>
  <si>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</si>
  <si>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</si>
  <si>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</si>
  <si>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</si>
  <si>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</si>
  <si>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</si>
  <si>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</si>
  <si>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</si>
  <si>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</si>
  <si>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</si>
  <si>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</si>
  <si>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</si>
  <si>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</si>
  <si>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</si>
  <si>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</si>
  <si>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</si>
  <si>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</si>
  <si>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</si>
  <si>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</si>
  <si>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</si>
  <si>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</si>
  <si>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</si>
  <si>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</si>
  <si>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</si>
  <si>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</si>
  <si>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</si>
  <si>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</si>
  <si>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</si>
  <si>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</si>
  <si>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</si>
  <si>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</si>
  <si>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</si>
  <si>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</si>
  <si>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</si>
  <si>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</si>
  <si>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</si>
  <si>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</si>
  <si>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</si>
  <si>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</si>
  <si>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</si>
  <si>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</si>
  <si>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</si>
  <si>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</si>
  <si>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</si>
  <si>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</si>
  <si>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</si>
  <si>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</si>
  <si>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</si>
  <si>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</si>
  <si>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</si>
  <si>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</si>
  <si>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</si>
  <si>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</si>
  <si>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</si>
  <si>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</si>
  <si>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</si>
  <si>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</si>
  <si>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</si>
  <si>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</si>
  <si>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</si>
  <si>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</si>
  <si>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</si>
  <si>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</si>
  <si>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</si>
  <si>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</si>
  <si>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</si>
  <si>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</si>
  <si>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</si>
  <si>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</si>
  <si>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</si>
  <si>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</si>
  <si>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</si>
  <si>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</si>
  <si>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</si>
  <si>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</si>
  <si>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</si>
  <si>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</si>
  <si>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</si>
  <si>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</si>
  <si>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</si>
  <si>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</si>
  <si>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</si>
  <si>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</si>
  <si>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</si>
  <si>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</si>
  <si>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</si>
  <si>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</si>
  <si>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</si>
  <si>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</si>
  <si>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</si>
  <si>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</si>
  <si>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</si>
  <si>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</si>
  <si>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</si>
  <si>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</si>
  <si>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</si>
  <si>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</si>
  <si>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</si>
  <si>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</si>
  <si>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</si>
  <si>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</si>
  <si>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</si>
  <si>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</si>
  <si>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</si>
  <si>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</si>
  <si>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</si>
  <si>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</si>
  <si>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</si>
  <si>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</si>
  <si>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</si>
  <si>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</si>
  <si>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</si>
  <si>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</si>
  <si>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</si>
  <si>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</si>
  <si>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</si>
  <si>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</si>
  <si>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</si>
  <si>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</si>
  <si>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</si>
  <si>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</si>
  <si>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</si>
  <si>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</si>
  <si>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</si>
  <si>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</si>
  <si>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</si>
  <si>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</si>
  <si>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</si>
  <si>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</si>
  <si>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</si>
  <si>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</si>
  <si>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</si>
  <si>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</si>
  <si>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</si>
  <si>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</si>
  <si>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</si>
  <si>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</si>
  <si>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</si>
  <si>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</si>
  <si>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</si>
  <si>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</si>
  <si>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</si>
  <si>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</si>
  <si>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</si>
  <si>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</si>
  <si>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</si>
  <si>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</si>
  <si>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</si>
  <si>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</si>
  <si>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</si>
  <si>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</si>
  <si>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</si>
  <si>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</si>
  <si>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</si>
  <si>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</si>
  <si>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</si>
  <si>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</si>
  <si>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</si>
  <si>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</si>
  <si>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</si>
  <si>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</si>
  <si>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</si>
  <si>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</si>
  <si>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</si>
  <si>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</si>
  <si>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</si>
  <si>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</si>
  <si>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</si>
  <si>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</si>
  <si>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</si>
  <si>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</si>
  <si>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</si>
  <si>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</si>
  <si>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</si>
  <si>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</si>
  <si>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</si>
  <si>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</si>
  <si>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</si>
  <si>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</si>
  <si>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</si>
  <si>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</si>
  <si>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</si>
  <si>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</si>
  <si>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</si>
  <si>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</si>
  <si>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</si>
  <si>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</si>
  <si>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</si>
  <si>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</si>
  <si>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</si>
  <si>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</si>
  <si>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</si>
  <si>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</si>
  <si>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</si>
  <si>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</si>
  <si>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</si>
  <si>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</si>
  <si>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</si>
  <si>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</si>
  <si>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</si>
  <si>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</si>
  <si>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</si>
  <si>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</si>
  <si>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</si>
  <si>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</si>
  <si>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</si>
  <si>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</si>
  <si>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</si>
  <si>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</si>
  <si>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</si>
  <si>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</si>
  <si>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</si>
  <si>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</si>
  <si>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</si>
  <si>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</si>
  <si>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</si>
  <si>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</si>
  <si>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</si>
  <si>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</si>
  <si>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</si>
  <si>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</si>
  <si>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</si>
  <si>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</si>
  <si>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</si>
  <si>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</si>
  <si>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</si>
  <si>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</si>
  <si>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</si>
  <si>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</si>
  <si>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</si>
  <si>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</si>
  <si>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</si>
  <si>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</si>
  <si>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</si>
  <si>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</si>
  <si>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</si>
  <si>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</si>
  <si>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</si>
  <si>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</si>
  <si>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</si>
  <si>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</si>
  <si>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</si>
  <si>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</si>
  <si>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</si>
  <si>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</si>
  <si>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</si>
  <si>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</si>
  <si>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</si>
  <si>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</si>
  <si>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</si>
  <si>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</si>
  <si>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</si>
  <si>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</si>
  <si>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</si>
  <si>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</si>
  <si>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</si>
  <si>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</si>
  <si>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</si>
  <si>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</si>
  <si>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</si>
  <si>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</si>
  <si>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</si>
  <si>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</si>
  <si>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</si>
  <si>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</si>
  <si>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</si>
  <si>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</si>
  <si>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</si>
  <si>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</si>
  <si>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</si>
  <si>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</si>
  <si>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</si>
  <si>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</si>
  <si>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</si>
  <si>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</si>
  <si>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</si>
  <si>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</si>
  <si>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</si>
  <si>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</si>
  <si>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</si>
  <si>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</si>
  <si>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</si>
  <si>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</si>
  <si>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</si>
  <si>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</si>
  <si>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</si>
  <si>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</si>
  <si>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</si>
  <si>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</si>
  <si>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</si>
  <si>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</si>
  <si>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</si>
  <si>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</si>
  <si>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</si>
  <si>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</si>
  <si>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</si>
  <si>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</si>
  <si>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</si>
  <si>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</si>
  <si>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</si>
  <si>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</si>
  <si>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</si>
  <si>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</si>
  <si>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</si>
  <si>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</si>
  <si>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</si>
  <si>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</si>
  <si>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</si>
  <si>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</si>
  <si>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</si>
  <si>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</si>
  <si>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</si>
  <si>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</si>
  <si>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</si>
  <si>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</si>
  <si>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</si>
  <si>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</si>
  <si>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</si>
  <si>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</si>
  <si>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</si>
  <si>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</si>
  <si>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</si>
  <si>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</si>
  <si>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</si>
  <si>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</si>
  <si>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</si>
  <si>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</si>
  <si>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</si>
  <si>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</si>
  <si>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</si>
  <si>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</si>
  <si>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</si>
  <si>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</si>
  <si>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</si>
  <si>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</si>
  <si>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</si>
  <si>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</si>
  <si>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</si>
  <si>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</si>
  <si>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</si>
  <si>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</si>
  <si>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</si>
  <si>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</si>
  <si>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</si>
  <si>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</si>
  <si>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</si>
  <si>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</si>
  <si>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</si>
  <si>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</si>
  <si>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</si>
  <si>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</si>
  <si>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</si>
  <si>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</si>
  <si>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</si>
  <si>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</si>
  <si>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</si>
  <si>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</si>
  <si>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</si>
  <si>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</si>
  <si>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</si>
  <si>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</si>
  <si>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</si>
  <si>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</si>
  <si>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</si>
  <si>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</si>
  <si>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</si>
  <si>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</si>
  <si>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</si>
  <si>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</si>
  <si>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</si>
  <si>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</si>
  <si>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</si>
  <si>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</si>
  <si>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</si>
  <si>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</si>
  <si>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</si>
  <si>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</si>
  <si>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</si>
  <si>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</si>
  <si>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</si>
  <si>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</si>
  <si>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</si>
  <si>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</si>
  <si>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</si>
  <si>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</si>
  <si>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</si>
  <si>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</si>
  <si>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</si>
  <si>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</si>
  <si>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</si>
  <si>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</si>
  <si>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</si>
  <si>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</si>
  <si>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</si>
  <si>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</si>
  <si>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</si>
  <si>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</si>
  <si>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</si>
  <si>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</si>
  <si>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</si>
  <si>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</si>
  <si>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</si>
  <si>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</si>
  <si>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</si>
  <si>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</si>
  <si>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</si>
  <si>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</si>
  <si>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</si>
  <si>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</si>
  <si>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</si>
  <si>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</si>
  <si>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</si>
  <si>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</si>
  <si>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</si>
  <si>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</si>
  <si>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</si>
  <si>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</si>
  <si>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</si>
  <si>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</si>
  <si>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</si>
  <si>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</si>
  <si>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</si>
  <si>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</si>
  <si>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</si>
  <si>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</si>
  <si>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</si>
  <si>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</si>
  <si>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</si>
  <si>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</si>
  <si>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</si>
  <si>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</si>
  <si>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</si>
  <si>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</si>
  <si>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</si>
  <si>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</si>
  <si>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</si>
  <si>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</si>
  <si>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</si>
  <si>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</si>
  <si>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</si>
  <si>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</si>
  <si>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</si>
  <si>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</si>
  <si>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</si>
  <si>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</si>
  <si>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</si>
  <si>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</si>
  <si>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</si>
  <si>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</si>
  <si>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</si>
  <si>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</si>
  <si>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</si>
  <si>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</si>
  <si>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</si>
  <si>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</si>
  <si>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</si>
  <si>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</si>
  <si>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</si>
  <si>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</si>
  <si>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</si>
  <si>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</si>
  <si>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</si>
  <si>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</si>
  <si>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</si>
  <si>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</si>
  <si>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</si>
  <si>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</si>
  <si>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</si>
  <si>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</si>
  <si>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</si>
  <si>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</si>
  <si>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</si>
  <si>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</si>
  <si>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</si>
  <si>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</si>
  <si>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</si>
  <si>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</si>
  <si>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</si>
  <si>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</si>
  <si>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</si>
  <si>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</si>
  <si>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</si>
  <si>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</si>
  <si>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</si>
  <si>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</si>
  <si>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</si>
  <si>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</si>
  <si>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</si>
  <si>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</si>
  <si>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</si>
  <si>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</si>
  <si>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</si>
  <si>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</si>
  <si>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</si>
  <si>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</si>
  <si>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</si>
  <si>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</si>
  <si>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</si>
  <si>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</si>
  <si>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</si>
  <si>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</si>
  <si>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</si>
  <si>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</si>
  <si>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</si>
  <si>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</si>
  <si>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</si>
  <si>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</si>
  <si>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</si>
  <si>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</si>
  <si>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</si>
  <si>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</si>
  <si>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</si>
  <si>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</si>
  <si>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</si>
  <si>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</si>
  <si>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</si>
  <si>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</si>
  <si>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</si>
  <si>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</si>
  <si>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</si>
  <si>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</si>
  <si>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</si>
  <si>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</si>
  <si>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</si>
  <si>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</si>
  <si>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</si>
  <si>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</si>
  <si>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</si>
  <si>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</si>
  <si>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</si>
  <si>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</si>
  <si>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</si>
  <si>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</si>
  <si>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</si>
  <si>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</si>
  <si>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</si>
  <si>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</si>
  <si>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</si>
  <si>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</si>
  <si>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</si>
  <si>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</si>
  <si>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</si>
  <si>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</si>
  <si>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</si>
  <si>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</si>
  <si>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</si>
  <si>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</si>
  <si>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</si>
  <si>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</si>
  <si>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</si>
  <si>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</si>
  <si>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</si>
  <si>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</si>
  <si>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</si>
  <si>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</si>
  <si>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</si>
  <si>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</si>
  <si>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</si>
  <si>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</si>
  <si>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</si>
  <si>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</si>
  <si>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</si>
  <si>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</si>
  <si>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</si>
  <si>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</si>
  <si>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</si>
  <si>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</si>
  <si>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</si>
  <si>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</si>
  <si>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</si>
  <si>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</si>
  <si>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</si>
  <si>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</si>
  <si>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</si>
  <si>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</si>
  <si>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</si>
  <si>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</si>
  <si>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</si>
  <si>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</si>
  <si>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</si>
  <si>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</si>
  <si>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</si>
  <si>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</si>
  <si>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</si>
  <si>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</si>
  <si>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</si>
  <si>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</si>
  <si>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</si>
  <si>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</si>
  <si>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</si>
  <si>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</si>
  <si>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</si>
  <si>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</si>
  <si>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</si>
  <si>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</si>
  <si>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</si>
  <si>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</si>
  <si>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</si>
  <si>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</si>
  <si>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</si>
  <si>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</si>
  <si>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</si>
  <si>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</si>
  <si>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</si>
  <si>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</si>
  <si>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</si>
  <si>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</si>
  <si>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</si>
  <si>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</si>
  <si>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</si>
  <si>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</si>
  <si>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</si>
  <si>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</si>
  <si>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</si>
  <si>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</si>
  <si>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</si>
  <si>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</si>
  <si>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</si>
  <si>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</si>
  <si>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</si>
  <si>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</si>
  <si>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</si>
  <si>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</si>
  <si>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</si>
  <si>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</si>
  <si>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</si>
  <si>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</si>
  <si>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</si>
  <si>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</si>
  <si>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</si>
  <si>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</si>
  <si>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</si>
  <si>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</si>
  <si>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</si>
  <si>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</si>
  <si>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</si>
  <si>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</si>
  <si>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</si>
  <si>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</si>
  <si>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</si>
  <si>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</si>
  <si>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</si>
  <si>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</si>
  <si>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</si>
  <si>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</si>
  <si>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</si>
  <si>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</si>
  <si>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</si>
  <si>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</si>
  <si>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</si>
  <si>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</si>
  <si>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</si>
  <si>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</si>
  <si>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</si>
  <si>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</si>
  <si>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</si>
  <si>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</si>
  <si>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</si>
  <si>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</si>
  <si>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</si>
  <si>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</si>
  <si>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</si>
  <si>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</si>
  <si>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</si>
  <si>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</si>
  <si>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</si>
  <si>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</si>
  <si>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</si>
  <si>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</si>
  <si>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</si>
  <si>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</si>
  <si>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</si>
  <si>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</si>
  <si>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</si>
  <si>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</si>
  <si>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</si>
  <si>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</si>
  <si>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</si>
  <si>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</si>
  <si>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</si>
  <si>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</si>
  <si>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</si>
  <si>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</si>
  <si>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</si>
  <si>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</si>
  <si>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</si>
  <si>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</si>
  <si>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</si>
  <si>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</si>
  <si>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</si>
  <si>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</si>
  <si>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</si>
  <si>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</si>
  <si>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</si>
  <si>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</si>
  <si>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</si>
  <si>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</si>
  <si>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</si>
  <si>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</si>
  <si>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</si>
  <si>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</si>
  <si>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</si>
  <si>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</si>
  <si>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</si>
  <si>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</si>
  <si>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</si>
  <si>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</si>
  <si>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</si>
  <si>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</si>
  <si>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</si>
  <si>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</si>
  <si>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</si>
  <si>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</si>
  <si>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</si>
  <si>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</si>
  <si>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</si>
  <si>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</si>
  <si>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</si>
  <si>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</si>
  <si>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</si>
  <si>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</si>
  <si>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</si>
  <si>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</si>
  <si>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</si>
  <si>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</si>
  <si>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</si>
  <si>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</si>
  <si>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</si>
  <si>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</si>
  <si>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</si>
  <si>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</si>
  <si>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</si>
  <si>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</si>
  <si>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</si>
  <si>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</si>
  <si>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</si>
  <si>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</si>
  <si>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</si>
  <si>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</si>
  <si>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</si>
  <si>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</si>
  <si>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</si>
  <si>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</si>
  <si>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</si>
  <si>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</si>
  <si>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</si>
  <si>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</si>
  <si>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</si>
  <si>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</si>
  <si>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</si>
  <si>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</si>
  <si>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</si>
  <si>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</si>
  <si>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</si>
  <si>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</si>
  <si>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</si>
  <si>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</si>
  <si>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</si>
  <si>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</si>
  <si>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</si>
  <si>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</si>
  <si>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</si>
  <si>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</si>
  <si>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</si>
  <si>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</si>
  <si>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</si>
  <si>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</si>
  <si>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</si>
  <si>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</si>
  <si>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</si>
  <si>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</si>
  <si>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</si>
  <si>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</si>
  <si>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</si>
  <si>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</si>
  <si>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</si>
  <si>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</si>
  <si>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</si>
  <si>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</si>
  <si>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</si>
  <si>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</si>
  <si>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</si>
  <si>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</si>
  <si>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</si>
  <si>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</si>
  <si>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</si>
  <si>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</si>
  <si>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</si>
  <si>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</si>
  <si>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</si>
  <si>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</si>
  <si>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</si>
  <si>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</si>
  <si>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</si>
  <si>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</si>
  <si>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</si>
  <si>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</si>
  <si>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</si>
  <si>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</si>
  <si>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</si>
  <si>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</si>
  <si>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</si>
  <si>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</si>
  <si>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</si>
  <si>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</si>
  <si>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</si>
  <si>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</si>
  <si>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</si>
  <si>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</si>
  <si>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</si>
  <si>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</si>
  <si>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</si>
  <si>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</si>
  <si>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</si>
  <si>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</si>
  <si>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</si>
  <si>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</si>
  <si>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</si>
  <si>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</si>
  <si>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</si>
  <si>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</si>
  <si>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</si>
  <si>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</si>
  <si>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</si>
  <si>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</si>
  <si>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</si>
  <si>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</si>
  <si>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</si>
  <si>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</si>
  <si>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</si>
  <si>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</si>
  <si>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</si>
  <si>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</si>
  <si>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</si>
  <si>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</si>
  <si>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</si>
  <si>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</si>
  <si>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</si>
  <si>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</si>
  <si>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</si>
  <si>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</si>
  <si>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</si>
  <si>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</si>
  <si>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</si>
  <si>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</si>
  <si>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</si>
  <si>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</si>
  <si>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</si>
  <si>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</si>
  <si>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</si>
  <si>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</si>
  <si>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</si>
  <si>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</si>
  <si>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</si>
  <si>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</si>
  <si>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</si>
  <si>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</si>
  <si>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</si>
  <si>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</si>
  <si>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</si>
  <si>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</si>
  <si>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</si>
  <si>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</si>
  <si>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</si>
  <si>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</si>
  <si>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</si>
  <si>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</si>
  <si>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</si>
  <si>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</si>
  <si>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</si>
  <si>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</si>
  <si>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</si>
  <si>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</si>
  <si>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</si>
  <si>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</si>
  <si>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</si>
  <si>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</si>
  <si>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</si>
  <si>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</si>
  <si>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</si>
  <si>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</si>
  <si>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</si>
  <si>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</si>
  <si>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</si>
  <si>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</si>
  <si>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</si>
  <si>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</si>
  <si>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</si>
  <si>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</si>
  <si>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</si>
  <si>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</si>
  <si>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</si>
  <si>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</si>
  <si>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</si>
  <si>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</si>
  <si>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</si>
  <si>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</si>
  <si>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</si>
  <si>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</si>
  <si>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</si>
  <si>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</si>
  <si>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</si>
  <si>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</si>
  <si>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</si>
  <si>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</si>
  <si>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</si>
  <si>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</si>
  <si>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</si>
  <si>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</si>
  <si>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</si>
  <si>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</si>
  <si>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</si>
  <si>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</si>
  <si>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</si>
  <si>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</si>
  <si>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</si>
  <si>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</si>
  <si>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</si>
  <si>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</si>
  <si>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</si>
  <si>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</si>
  <si>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</si>
  <si>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</si>
  <si>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</si>
  <si>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</si>
  <si>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</si>
  <si>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</si>
  <si>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</si>
  <si>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</si>
  <si>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</si>
  <si>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</si>
  <si>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</si>
  <si>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</si>
  <si>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</si>
  <si>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</si>
  <si>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</si>
  <si>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</si>
  <si>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</si>
  <si>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</si>
  <si>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</si>
  <si>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</si>
  <si>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</si>
  <si>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</si>
  <si>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</si>
  <si>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</si>
  <si>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</si>
  <si>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</si>
  <si>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</si>
  <si>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</si>
  <si>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</si>
  <si>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</si>
  <si>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</si>
  <si>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</si>
  <si>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</si>
  <si>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</si>
  <si>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</si>
  <si>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</si>
  <si>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</si>
  <si>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</si>
  <si>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</si>
  <si>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</si>
  <si>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</si>
  <si>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</si>
  <si>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</si>
  <si>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</si>
  <si>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</si>
  <si>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</si>
  <si>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</si>
  <si>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</si>
  <si>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</si>
  <si>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</si>
  <si>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</si>
  <si>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</si>
  <si>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</si>
  <si>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</si>
  <si>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</si>
  <si>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</si>
  <si>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</si>
  <si>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</si>
  <si>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</si>
  <si>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</si>
  <si>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</si>
  <si>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</si>
  <si>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</si>
  <si>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</si>
  <si>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</si>
  <si>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</si>
  <si>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</si>
  <si>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</si>
  <si>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</si>
  <si>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</si>
  <si>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</si>
  <si>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</si>
  <si>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</si>
  <si>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</si>
  <si>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</si>
  <si>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</si>
  <si>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</si>
  <si>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</si>
  <si>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</si>
  <si>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</si>
  <si>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</si>
  <si>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</si>
  <si>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</si>
  <si>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</si>
  <si>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</si>
  <si>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</si>
  <si>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</si>
  <si>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</si>
  <si>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</si>
  <si>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</si>
  <si>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</si>
  <si>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</si>
  <si>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</si>
  <si>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</si>
  <si>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</si>
  <si>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</si>
  <si>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</si>
  <si>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</si>
  <si>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</si>
  <si>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</si>
  <si>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</si>
  <si>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</si>
  <si>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</si>
  <si>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</si>
  <si>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</si>
  <si>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</si>
  <si>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</si>
  <si>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</si>
  <si>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</si>
  <si>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</si>
  <si>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</si>
  <si>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</si>
  <si>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</si>
  <si>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</si>
  <si>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</si>
  <si>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</si>
  <si>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</si>
  <si>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</si>
  <si>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</si>
  <si>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</si>
  <si>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</si>
  <si>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</si>
  <si>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</si>
  <si>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</si>
  <si>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</si>
  <si>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</si>
  <si>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</si>
  <si>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</si>
  <si>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</si>
  <si>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</si>
  <si>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</si>
  <si>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</si>
  <si>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</si>
  <si>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</si>
  <si>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</si>
  <si>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</si>
  <si>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</si>
  <si>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</si>
  <si>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</si>
  <si>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</si>
  <si>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</si>
  <si>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</si>
  <si>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</si>
  <si>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</si>
  <si>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</si>
  <si>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</si>
  <si>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</si>
  <si>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</si>
  <si>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</si>
  <si>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</si>
  <si>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</si>
  <si>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</si>
  <si>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</si>
  <si>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</si>
  <si>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</si>
  <si>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</si>
  <si>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</si>
  <si>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</si>
  <si>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</si>
  <si>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</si>
  <si>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</si>
  <si>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</si>
  <si>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</si>
  <si>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</si>
  <si>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</si>
  <si>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</si>
  <si>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</si>
  <si>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</si>
  <si>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</si>
  <si>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</si>
  <si>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</si>
  <si>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</si>
  <si>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</si>
  <si>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</si>
  <si>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</si>
  <si>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</si>
  <si>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</si>
  <si>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</si>
  <si>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</si>
  <si>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</si>
  <si>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</si>
  <si>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</si>
  <si>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</si>
  <si>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</si>
  <si>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</si>
  <si>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</si>
  <si>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</si>
  <si>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</si>
  <si>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</si>
  <si>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</si>
  <si>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</si>
  <si>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</si>
  <si>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</si>
  <si>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</si>
  <si>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</si>
  <si>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</si>
  <si>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</si>
  <si>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</si>
  <si>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</si>
  <si>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</si>
  <si>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</si>
  <si>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</si>
  <si>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</si>
  <si>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</si>
  <si>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</si>
  <si>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</si>
  <si>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</si>
  <si>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</si>
  <si>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</si>
  <si>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</si>
  <si>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</si>
  <si>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</si>
  <si>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</si>
  <si>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</si>
  <si>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</si>
  <si>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</si>
  <si>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</si>
  <si>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</si>
  <si>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</si>
  <si>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</si>
  <si>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</si>
  <si>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</si>
  <si>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</si>
  <si>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</si>
  <si>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</si>
  <si>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</si>
  <si>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</si>
  <si>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</si>
  <si>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</si>
  <si>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</si>
  <si>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</si>
  <si>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</si>
  <si>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</si>
  <si>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</si>
  <si>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</si>
  <si>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</si>
  <si>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</si>
  <si>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</si>
  <si>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</si>
  <si>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</si>
  <si>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</si>
  <si>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</si>
  <si>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</si>
  <si>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</si>
  <si>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</si>
  <si>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</si>
  <si>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</si>
  <si>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</si>
  <si>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</si>
  <si>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</si>
  <si>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</si>
  <si>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</si>
  <si>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</si>
  <si>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</si>
  <si>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</si>
  <si>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</si>
  <si>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</si>
  <si>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</si>
  <si>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</si>
  <si>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</si>
  <si>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</si>
  <si>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</si>
  <si>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</si>
  <si>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</si>
  <si>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</si>
  <si>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</si>
  <si>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</si>
  <si>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</si>
  <si>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</si>
  <si>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</si>
  <si>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</si>
  <si>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</si>
  <si>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</si>
  <si>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</si>
  <si>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</si>
  <si>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</si>
  <si>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</si>
  <si>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</si>
  <si>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</si>
  <si>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</si>
  <si>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</si>
  <si>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</si>
  <si>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</si>
  <si>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</si>
  <si>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</si>
  <si>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</si>
  <si>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</si>
  <si>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</si>
  <si>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</si>
  <si>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</si>
  <si>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</si>
  <si>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</si>
  <si>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</si>
  <si>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</si>
  <si>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</si>
  <si>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</si>
  <si>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</si>
  <si>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</si>
  <si>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</si>
  <si>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</si>
  <si>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</si>
  <si>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</si>
  <si>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</si>
  <si>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</si>
  <si>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</si>
  <si>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</si>
  <si>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</si>
  <si>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</si>
  <si>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</si>
  <si>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</si>
  <si>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</si>
  <si>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</si>
  <si>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</si>
  <si>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</si>
  <si>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</si>
  <si>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</si>
  <si>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</si>
  <si>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</si>
  <si>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</si>
  <si>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</si>
  <si>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</si>
  <si>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</si>
  <si>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</si>
  <si>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</si>
  <si>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</si>
  <si>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</si>
  <si>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</si>
  <si>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</si>
  <si>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</si>
  <si>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</si>
  <si>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</si>
  <si>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</si>
  <si>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</si>
  <si>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</si>
  <si>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</si>
  <si>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</si>
  <si>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</si>
  <si>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</si>
  <si>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</si>
  <si>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</si>
  <si>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</si>
  <si>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</si>
  <si>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</si>
  <si>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</si>
  <si>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</si>
  <si>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</si>
  <si>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</si>
  <si>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</si>
  <si>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</si>
  <si>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</si>
  <si>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</si>
  <si>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</si>
  <si>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</si>
  <si>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</si>
  <si>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</si>
  <si>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</si>
  <si>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</si>
  <si>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</si>
  <si>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</si>
  <si>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</si>
  <si>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</si>
  <si>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</si>
  <si>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</si>
  <si>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</si>
  <si>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</si>
  <si>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</si>
  <si>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</si>
  <si>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</si>
  <si>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</si>
  <si>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</si>
  <si>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</si>
  <si>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</si>
  <si>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</si>
  <si>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</si>
  <si>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</si>
  <si>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</si>
  <si>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</si>
  <si>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</si>
  <si>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</si>
  <si>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</si>
  <si>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</si>
  <si>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</si>
  <si>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</si>
  <si>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</si>
  <si>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</si>
  <si>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</si>
  <si>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</si>
  <si>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</si>
  <si>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</si>
  <si>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</si>
  <si>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</si>
  <si>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</si>
  <si>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</si>
  <si>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</si>
  <si>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</si>
  <si>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</si>
  <si>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</si>
  <si>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</si>
  <si>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</si>
  <si>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</si>
  <si>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</si>
  <si>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</si>
  <si>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</si>
  <si>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</si>
  <si>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</si>
  <si>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</si>
  <si>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</si>
  <si>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</si>
  <si>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</si>
  <si>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</si>
  <si>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</si>
  <si>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</si>
  <si>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</si>
  <si>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</si>
  <si>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</si>
  <si>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</si>
  <si>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</si>
  <si>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</si>
  <si>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</si>
  <si>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</si>
  <si>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</si>
  <si>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</si>
  <si>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</si>
  <si>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</si>
  <si>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</si>
  <si>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</si>
  <si>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</si>
  <si>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</si>
  <si>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</si>
  <si>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</si>
  <si>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</si>
  <si>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</si>
  <si>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</si>
  <si>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</si>
  <si>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</si>
  <si>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</si>
  <si>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</si>
  <si>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</si>
  <si>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</si>
  <si>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</si>
  <si>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</si>
  <si>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</si>
  <si>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</si>
  <si>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</si>
  <si>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</si>
  <si>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</si>
  <si>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</si>
  <si>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</si>
  <si>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</si>
  <si>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</si>
  <si>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</si>
  <si>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</si>
  <si>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</si>
  <si>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</si>
  <si>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</si>
  <si>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</si>
  <si>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</si>
  <si>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</si>
  <si>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</si>
  <si>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</si>
  <si>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</si>
  <si>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</si>
  <si>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</si>
  <si>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</si>
  <si>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</si>
  <si>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</si>
  <si>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</si>
  <si>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</si>
  <si>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</si>
  <si>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</si>
  <si>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</si>
  <si>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</si>
  <si>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</si>
  <si>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</si>
  <si>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</si>
  <si>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</si>
  <si>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</si>
  <si>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</si>
  <si>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</si>
  <si>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</si>
  <si>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</si>
  <si>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</si>
  <si>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</si>
  <si>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</si>
  <si>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</si>
  <si>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</si>
  <si>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</si>
  <si>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</si>
  <si>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</si>
  <si>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</si>
  <si>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</si>
  <si>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</si>
  <si>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</si>
  <si>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</si>
  <si>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</si>
  <si>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</si>
  <si>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</si>
  <si>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</si>
  <si>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</si>
  <si>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</si>
  <si>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</si>
  <si>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</si>
  <si>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</si>
  <si>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</si>
  <si>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</si>
  <si>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</si>
  <si>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</si>
  <si>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</si>
  <si>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</si>
  <si>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</si>
  <si>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</si>
  <si>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</si>
  <si>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</si>
  <si>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</si>
  <si>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</si>
  <si>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</si>
  <si>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</si>
  <si>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</si>
  <si>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</si>
  <si>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</si>
  <si>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</si>
  <si>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</si>
  <si>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</si>
  <si>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</si>
  <si>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</si>
  <si>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</si>
  <si>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</si>
  <si>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</si>
  <si>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</si>
  <si>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</si>
  <si>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</si>
  <si>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</si>
  <si>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</si>
  <si>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</si>
  <si>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</si>
  <si>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</si>
  <si>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</si>
  <si>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</si>
  <si>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</si>
  <si>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</si>
  <si>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</si>
  <si>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</si>
  <si>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</si>
  <si>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</si>
  <si>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</si>
  <si>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</si>
  <si>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</si>
  <si>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</si>
  <si>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</si>
  <si>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</si>
  <si>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</si>
  <si>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</si>
  <si>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</si>
  <si>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</si>
  <si>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</si>
  <si>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</si>
  <si>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</si>
  <si>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</si>
  <si>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</si>
  <si>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</si>
  <si>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</si>
  <si>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</si>
  <si>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</si>
  <si>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</si>
  <si>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</si>
  <si>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</si>
  <si>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</si>
  <si>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</si>
  <si>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</si>
  <si>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</si>
  <si>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</si>
  <si>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</si>
  <si>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</si>
  <si>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</si>
  <si>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</si>
  <si>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</si>
  <si>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</si>
  <si>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</si>
  <si>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</si>
  <si>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</si>
  <si>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</si>
  <si>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</si>
  <si>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</si>
  <si>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</si>
  <si>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</si>
  <si>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</si>
  <si>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</si>
  <si>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</si>
  <si>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</si>
  <si>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</si>
  <si>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</si>
  <si>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</si>
  <si>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</si>
  <si>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</si>
  <si>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</si>
  <si>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</si>
  <si>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</si>
  <si>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</si>
  <si>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</si>
  <si>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</si>
  <si>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</si>
  <si>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</si>
  <si>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</si>
  <si>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</si>
  <si>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</si>
  <si>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</si>
  <si>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</si>
  <si>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</si>
  <si>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</si>
  <si>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</si>
  <si>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</si>
  <si>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</si>
  <si>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</si>
  <si>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</si>
  <si>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</si>
  <si>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</si>
  <si>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</si>
  <si>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</si>
  <si>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</si>
  <si>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</si>
  <si>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</si>
  <si>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</si>
  <si>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</si>
  <si>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</si>
  <si>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</si>
  <si>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</si>
  <si>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</si>
  <si>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</si>
  <si>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</si>
  <si>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</si>
  <si>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</si>
  <si>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</si>
  <si>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</si>
  <si>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</si>
  <si>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</si>
  <si>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</si>
  <si>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</si>
  <si>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</si>
  <si>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</si>
  <si>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</si>
  <si>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</si>
  <si>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</si>
  <si>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</si>
  <si>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</si>
  <si>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</si>
  <si>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</si>
  <si>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</si>
  <si>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</si>
  <si>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</si>
  <si>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</si>
  <si>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</si>
  <si>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</si>
  <si>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</si>
  <si>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</si>
  <si>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</si>
  <si>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</si>
  <si>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</si>
  <si>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</si>
  <si>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</si>
  <si>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</si>
  <si>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</si>
  <si>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</si>
  <si>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</si>
  <si>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</si>
  <si>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</si>
  <si>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</si>
  <si>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</si>
  <si>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</si>
  <si>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</si>
  <si>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</si>
  <si>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</si>
  <si>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</si>
  <si>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</si>
  <si>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</si>
  <si>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</si>
  <si>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</si>
  <si>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</si>
  <si>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</si>
  <si>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</si>
  <si>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</si>
  <si>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</si>
  <si>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</si>
  <si>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</si>
  <si>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</si>
  <si>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</si>
  <si>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</si>
  <si>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</si>
  <si>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</si>
  <si>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</si>
  <si>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</si>
  <si>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</si>
  <si>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</si>
  <si>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</si>
  <si>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</si>
  <si>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</si>
  <si>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</si>
  <si>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</si>
  <si>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</si>
  <si>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</si>
  <si>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</si>
  <si>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</si>
  <si>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</si>
  <si>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</si>
  <si>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</si>
  <si>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</si>
  <si>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</si>
  <si>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</si>
  <si>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</si>
  <si>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</si>
  <si>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</si>
  <si>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</si>
  <si>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</si>
  <si>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</si>
  <si>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</si>
  <si>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</si>
  <si>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</si>
  <si>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</si>
  <si>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</si>
  <si>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</si>
  <si>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</si>
  <si>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</si>
  <si>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</si>
  <si>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</si>
  <si>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</si>
  <si>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</si>
  <si>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</si>
  <si>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</si>
  <si>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</si>
  <si>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</si>
  <si>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</si>
  <si>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</si>
  <si>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</si>
  <si>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</si>
  <si>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</si>
  <si>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</si>
  <si>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</si>
  <si>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</si>
  <si>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</si>
  <si>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</si>
  <si>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</si>
  <si>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</si>
  <si>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</si>
  <si>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</si>
  <si>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</si>
  <si>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</si>
  <si>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</si>
  <si>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</si>
  <si>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</si>
  <si>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</si>
  <si>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</si>
  <si>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</si>
  <si>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</si>
  <si>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</si>
  <si>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</si>
  <si>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</si>
  <si>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</si>
  <si>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</si>
  <si>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</si>
  <si>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</si>
  <si>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</si>
  <si>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</si>
  <si>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</si>
  <si>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</si>
  <si>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</si>
  <si>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</si>
  <si>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</si>
  <si>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</si>
  <si>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</si>
  <si>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</si>
  <si>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</si>
  <si>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</si>
  <si>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</si>
  <si>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</si>
  <si>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</si>
  <si>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</si>
  <si>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</si>
  <si>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</si>
  <si>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</si>
  <si>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</si>
  <si>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</si>
  <si>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</si>
  <si>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</si>
  <si>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</si>
  <si>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</si>
  <si>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</si>
  <si>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</si>
  <si>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</si>
  <si>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</si>
  <si>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</si>
  <si>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</si>
  <si>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</si>
  <si>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</si>
  <si>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</si>
  <si>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</si>
  <si>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</si>
  <si>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</si>
  <si>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</si>
  <si>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</si>
  <si>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</si>
  <si>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</si>
  <si>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</si>
  <si>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</si>
  <si>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</si>
  <si>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</si>
  <si>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</si>
  <si>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</si>
  <si>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</si>
  <si>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</si>
  <si>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</si>
  <si>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</si>
  <si>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</si>
  <si>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</si>
  <si>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</si>
  <si>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</si>
  <si>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</si>
  <si>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</si>
  <si>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</si>
  <si>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</si>
  <si>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</si>
  <si>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</si>
  <si>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</si>
  <si>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</si>
  <si>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</si>
  <si>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</si>
  <si>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</si>
  <si>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</si>
  <si>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</si>
  <si>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</si>
  <si>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</si>
  <si>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</si>
  <si>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</si>
  <si>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</si>
  <si>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</si>
  <si>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</si>
  <si>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</si>
  <si>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</si>
  <si>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</si>
  <si>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</si>
  <si>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</si>
  <si>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</si>
  <si>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</si>
  <si>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</si>
  <si>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</si>
  <si>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</si>
  <si>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</si>
  <si>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</si>
  <si>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</si>
  <si>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</si>
  <si>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</si>
  <si>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</si>
  <si>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</si>
  <si>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</si>
  <si>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</si>
  <si>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</si>
  <si>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</si>
  <si>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</si>
  <si>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</si>
  <si>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</si>
  <si>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</si>
  <si>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</si>
  <si>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</si>
  <si>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</si>
  <si>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</si>
  <si>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</si>
  <si>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</si>
  <si>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</si>
  <si>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</si>
  <si>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</si>
  <si>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</si>
  <si>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</si>
  <si>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</si>
  <si>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</si>
  <si>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</si>
  <si>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</si>
  <si>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</si>
  <si>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</si>
  <si>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</si>
  <si>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</si>
  <si>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</si>
  <si>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</si>
  <si>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</si>
  <si>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</si>
  <si>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</si>
  <si>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</si>
  <si>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</si>
  <si>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</si>
  <si>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</si>
  <si>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</si>
  <si>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</si>
  <si>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</si>
  <si>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</si>
  <si>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</si>
  <si>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</si>
  <si>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</si>
  <si>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</si>
  <si>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</si>
  <si>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</si>
  <si>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</si>
  <si>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</si>
  <si>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</si>
  <si>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</si>
  <si>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</si>
  <si>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</si>
  <si>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</si>
  <si>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</si>
  <si>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</si>
  <si>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</si>
  <si>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</si>
  <si>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</si>
  <si>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</si>
  <si>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</si>
  <si>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</si>
  <si>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</si>
  <si>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</si>
  <si>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</si>
  <si>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</si>
  <si>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</si>
  <si>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</si>
  <si>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</si>
  <si>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</si>
  <si>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</si>
  <si>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</si>
  <si>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</si>
  <si>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</si>
  <si>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</si>
  <si>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</si>
  <si>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</si>
  <si>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</si>
  <si>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</si>
  <si>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</si>
  <si>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</si>
  <si>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</si>
  <si>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</si>
  <si>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</si>
  <si>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</si>
  <si>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</si>
  <si>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</si>
  <si>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</si>
  <si>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</si>
  <si>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</si>
  <si>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</si>
  <si>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</si>
  <si>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</si>
  <si>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</si>
  <si>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</si>
  <si>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</si>
  <si>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</si>
  <si>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</si>
  <si>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</si>
  <si>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</si>
  <si>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</si>
  <si>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</si>
  <si>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</si>
  <si>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</si>
  <si>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</si>
  <si>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</si>
  <si>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</si>
  <si>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</si>
  <si>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</si>
  <si>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</si>
  <si>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</si>
  <si>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</si>
  <si>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</si>
  <si>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</si>
  <si>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</si>
  <si>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</si>
  <si>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</si>
  <si>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</si>
  <si>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</si>
  <si>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</si>
  <si>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</si>
  <si>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</si>
  <si>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</si>
  <si>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</si>
  <si>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</si>
  <si>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</si>
  <si>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</si>
  <si>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</si>
  <si>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</si>
  <si>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</si>
  <si>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</si>
  <si>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</si>
  <si>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</si>
  <si>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</si>
  <si>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</si>
  <si>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</si>
  <si>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</si>
  <si>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</si>
  <si>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</si>
  <si>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</si>
  <si>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</si>
  <si>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</si>
  <si>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</si>
  <si>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</si>
  <si>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</si>
  <si>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</si>
  <si>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</si>
  <si>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</si>
  <si>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</si>
  <si>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</si>
  <si>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</si>
  <si>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</si>
  <si>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</si>
  <si>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</si>
  <si>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</si>
  <si>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</si>
  <si>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</si>
  <si>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</si>
  <si>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</si>
  <si>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</si>
  <si>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</si>
  <si>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</si>
  <si>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</si>
  <si>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</si>
  <si>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</si>
  <si>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</si>
  <si>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</si>
  <si>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</si>
  <si>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</si>
  <si>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</si>
  <si>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</si>
  <si>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</si>
  <si>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</si>
  <si>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</si>
  <si>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</si>
  <si>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</si>
  <si>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</si>
  <si>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</si>
  <si>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</si>
  <si>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</si>
  <si>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</si>
  <si>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</si>
  <si>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</si>
  <si>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</si>
  <si>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</si>
  <si>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</si>
  <si>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</si>
  <si>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</si>
  <si>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</si>
  <si>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</si>
  <si>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</si>
  <si>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</si>
  <si>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</si>
  <si>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</si>
  <si>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</si>
  <si>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</si>
  <si>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</si>
  <si>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</si>
  <si>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</si>
  <si>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</si>
  <si>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</si>
  <si>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</si>
  <si>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</si>
  <si>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</si>
  <si>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</si>
  <si>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</si>
  <si>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</si>
  <si>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</si>
  <si>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</si>
  <si>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</si>
  <si>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</si>
  <si>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</si>
  <si>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</si>
  <si>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</si>
  <si>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</si>
  <si>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</si>
  <si>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</si>
  <si>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</si>
  <si>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</si>
  <si>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</si>
  <si>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</si>
  <si>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</si>
  <si>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</si>
  <si>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</si>
  <si>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</si>
  <si>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</si>
  <si>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</si>
  <si>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</si>
  <si>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</si>
  <si>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</si>
  <si>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</si>
  <si>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</si>
  <si>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</si>
  <si>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</si>
  <si>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</si>
  <si>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</si>
  <si>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</si>
  <si>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</si>
  <si>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</si>
  <si>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</si>
  <si>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</si>
  <si>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</si>
  <si>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</si>
  <si>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</si>
  <si>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</si>
  <si>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</si>
  <si>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</si>
  <si>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</si>
  <si>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</si>
  <si>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</si>
  <si>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</si>
  <si>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</si>
  <si>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</si>
  <si>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</si>
  <si>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</si>
  <si>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</si>
  <si>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</si>
  <si>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</si>
  <si>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</si>
  <si>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</si>
  <si>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</si>
  <si>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</si>
  <si>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</si>
  <si>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</si>
  <si>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</si>
  <si>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</si>
  <si>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</si>
  <si>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</si>
  <si>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</si>
  <si>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</si>
  <si>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</si>
  <si>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</si>
  <si>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</si>
  <si>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</si>
  <si>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</si>
  <si>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</si>
  <si>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</si>
  <si>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</si>
  <si>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</si>
  <si>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</si>
  <si>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</si>
  <si>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</si>
  <si>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</si>
  <si>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</si>
  <si>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</si>
  <si>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</si>
  <si>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</si>
  <si>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</si>
  <si>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</si>
  <si>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</si>
  <si>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</si>
  <si>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</si>
  <si>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</si>
  <si>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</si>
  <si>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</si>
  <si>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</si>
  <si>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</si>
  <si>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</si>
  <si>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</si>
  <si>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</si>
  <si>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</si>
  <si>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</si>
  <si>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</si>
  <si>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</si>
  <si>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</si>
  <si>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</si>
  <si>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</si>
  <si>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</si>
  <si>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</si>
  <si>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</si>
  <si>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</si>
  <si>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</si>
  <si>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</si>
  <si>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</si>
  <si>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</si>
  <si>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</si>
  <si>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</si>
  <si>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</si>
  <si>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</si>
  <si>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</si>
  <si>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</si>
  <si>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</si>
  <si>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</si>
  <si>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</si>
  <si>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</si>
  <si>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</si>
  <si>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</si>
  <si>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</si>
  <si>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</si>
  <si>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</si>
  <si>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</si>
  <si>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</si>
  <si>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</si>
  <si>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</si>
  <si>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</si>
  <si>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</si>
  <si>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</si>
  <si>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</si>
  <si>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</si>
  <si>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</si>
  <si>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</si>
  <si>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</si>
  <si>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</si>
  <si>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</si>
  <si>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</si>
  <si>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</si>
  <si>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</si>
  <si>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</si>
  <si>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</si>
  <si>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</si>
  <si>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</si>
  <si>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</si>
  <si>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</si>
  <si>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</si>
  <si>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</si>
  <si>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</si>
  <si>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</si>
  <si>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</si>
  <si>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</si>
  <si>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</si>
  <si>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</si>
  <si>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</si>
  <si>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</si>
  <si>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</si>
  <si>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</si>
  <si>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</si>
  <si>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</si>
  <si>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</si>
  <si>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</si>
  <si>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</si>
  <si>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</si>
  <si>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</si>
  <si>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</si>
  <si>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</si>
  <si>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</si>
  <si>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</si>
  <si>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</si>
  <si>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</si>
  <si>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</si>
  <si>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</si>
  <si>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</si>
  <si>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</si>
  <si>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</si>
  <si>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</si>
  <si>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</si>
  <si>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</si>
  <si>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</si>
  <si>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</si>
  <si>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</si>
  <si>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</si>
  <si>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</si>
  <si>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</si>
  <si>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</si>
  <si>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</si>
  <si>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</si>
  <si>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</si>
  <si>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</si>
  <si>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</si>
  <si>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</si>
  <si>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</si>
  <si>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</si>
  <si>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</si>
  <si>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</si>
  <si>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</si>
  <si>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</si>
  <si>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</si>
  <si>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</si>
  <si>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</si>
  <si>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</si>
  <si>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</si>
  <si>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</si>
  <si>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</si>
  <si>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</si>
  <si>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</si>
  <si>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</si>
  <si>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</si>
  <si>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</si>
  <si>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</si>
  <si>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</si>
  <si>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</si>
  <si>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</si>
  <si>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</si>
  <si>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</si>
  <si>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</si>
  <si>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</si>
  <si>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</si>
  <si>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</si>
  <si>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</si>
  <si>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</si>
  <si>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</si>
  <si>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</si>
  <si>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</si>
  <si>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</si>
  <si>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</si>
  <si>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</si>
  <si>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</si>
  <si>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</si>
  <si>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</si>
  <si>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</si>
  <si>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</si>
  <si>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</si>
  <si>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</si>
  <si>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</si>
  <si>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</si>
  <si>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</si>
  <si>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</si>
  <si>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</si>
  <si>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</si>
  <si>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</si>
  <si>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</si>
  <si>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</si>
  <si>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</si>
  <si>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</si>
  <si>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</si>
  <si>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</si>
  <si>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</si>
  <si>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</si>
  <si>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</si>
  <si>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</si>
  <si>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</si>
  <si>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</si>
  <si>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</si>
  <si>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</si>
  <si>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</si>
  <si>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</si>
  <si>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</si>
  <si>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</si>
  <si>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</si>
  <si>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</si>
  <si>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</si>
  <si>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</si>
  <si>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</si>
  <si>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</si>
  <si>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</si>
  <si>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</si>
  <si>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</si>
  <si>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</si>
  <si>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</si>
  <si>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</si>
  <si>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</si>
  <si>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</si>
  <si>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</si>
  <si>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</si>
  <si>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</si>
  <si>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</si>
  <si>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</si>
  <si>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</si>
  <si>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</si>
  <si>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</si>
  <si>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</si>
  <si>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</si>
  <si>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</si>
  <si>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</si>
  <si>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</si>
  <si>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</si>
  <si>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</si>
  <si>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</si>
  <si>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</si>
  <si>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</si>
  <si>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</si>
  <si>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</si>
  <si>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</si>
  <si>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</si>
  <si>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</si>
  <si>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</si>
  <si>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</si>
  <si>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</si>
  <si>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</si>
  <si>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</si>
  <si>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</si>
  <si>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</si>
  <si>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</si>
  <si>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</si>
  <si>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</si>
  <si>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</si>
  <si>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</si>
  <si>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</si>
  <si>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</si>
  <si>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</si>
  <si>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</si>
  <si>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</si>
  <si>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</si>
  <si>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</si>
  <si>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</si>
  <si>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</si>
  <si>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</si>
  <si>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</si>
  <si>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</si>
  <si>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</si>
  <si>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</si>
  <si>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</si>
  <si>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</si>
  <si>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</si>
  <si>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</si>
  <si>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</si>
  <si>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</si>
  <si>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</si>
  <si>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</si>
  <si>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</si>
  <si>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</si>
  <si>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</si>
  <si>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</si>
  <si>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</si>
  <si>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</si>
  <si>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</si>
  <si>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</si>
  <si>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</si>
  <si>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</si>
  <si>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</si>
  <si>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</si>
  <si>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</si>
  <si>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</si>
  <si>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</si>
  <si>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</si>
  <si>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</si>
  <si>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</si>
  <si>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</si>
  <si>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</si>
  <si>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</si>
  <si>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</si>
  <si>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</si>
  <si>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</si>
  <si>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</si>
  <si>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</si>
  <si>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</si>
  <si>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</si>
  <si>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</si>
  <si>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</si>
  <si>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</si>
  <si>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</si>
  <si>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</si>
  <si>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</si>
  <si>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</si>
  <si>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</si>
  <si>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</si>
  <si>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</si>
  <si>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</si>
  <si>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</si>
  <si>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</si>
  <si>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</si>
  <si>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</si>
  <si>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</si>
  <si>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</si>
  <si>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</si>
  <si>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</si>
  <si>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</si>
  <si>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</si>
  <si>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</si>
  <si>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</si>
  <si>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</si>
  <si>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</si>
  <si>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</si>
  <si>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</si>
  <si>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</si>
  <si>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</si>
  <si>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</si>
  <si>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</si>
  <si>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</si>
  <si>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</si>
  <si>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</si>
  <si>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</si>
  <si>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</si>
  <si>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</si>
  <si>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</si>
  <si>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</si>
  <si>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</si>
  <si>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</si>
  <si>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</si>
  <si>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</si>
  <si>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</si>
  <si>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</si>
  <si>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</si>
  <si>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</si>
  <si>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</si>
  <si>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</si>
  <si>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</si>
  <si>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</si>
  <si>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</si>
  <si>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</si>
  <si>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</si>
  <si>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</si>
  <si>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</si>
  <si>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</si>
  <si>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</si>
  <si>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</si>
  <si>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</si>
  <si>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</si>
  <si>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</si>
  <si>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</si>
  <si>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</si>
  <si>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</si>
  <si>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</si>
  <si>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</si>
  <si>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</si>
  <si>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</si>
  <si>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</si>
  <si>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</si>
  <si>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</si>
  <si>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</si>
  <si>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</si>
  <si>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</si>
  <si>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</si>
  <si>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</si>
  <si>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</si>
  <si>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</si>
  <si>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</si>
  <si>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</si>
  <si>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</si>
  <si>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</si>
  <si>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</si>
  <si>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</si>
  <si>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</si>
  <si>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</si>
  <si>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</si>
  <si>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</si>
  <si>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</si>
  <si>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</si>
  <si>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</si>
  <si>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</si>
  <si>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</si>
  <si>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</si>
  <si>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</si>
  <si>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</si>
  <si>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</si>
  <si>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</si>
  <si>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</si>
  <si>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</si>
  <si>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</si>
  <si>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</si>
  <si>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</si>
  <si>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</si>
  <si>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</si>
  <si>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</si>
  <si>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</si>
  <si>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</si>
  <si>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</si>
  <si>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</si>
  <si>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</si>
  <si>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</si>
  <si>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</si>
  <si>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</si>
  <si>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</si>
  <si>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</si>
  <si>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</si>
  <si>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</si>
  <si>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</si>
  <si>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</si>
  <si>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</si>
  <si>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</si>
  <si>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</si>
  <si>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</si>
  <si>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</si>
  <si>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</si>
  <si>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</si>
  <si>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</si>
  <si>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</si>
  <si>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</si>
  <si>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</si>
  <si>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</si>
  <si>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</si>
  <si>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</si>
  <si>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</si>
  <si>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</si>
  <si>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</si>
  <si>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</si>
  <si>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</si>
  <si>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</si>
  <si>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</si>
  <si>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</si>
  <si>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</si>
  <si>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</si>
  <si>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</si>
  <si>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</si>
  <si>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</si>
  <si>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</si>
  <si>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</si>
  <si>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</si>
  <si>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</si>
  <si>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</si>
  <si>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</si>
  <si>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</si>
  <si>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</si>
  <si>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</si>
  <si>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</si>
  <si>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</si>
  <si>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</si>
  <si>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</si>
  <si>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</si>
  <si>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</si>
  <si>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</si>
  <si>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</si>
  <si>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</si>
  <si>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</si>
  <si>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</si>
  <si>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</si>
  <si>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</si>
  <si>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</si>
  <si>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</si>
  <si>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</si>
  <si>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</si>
  <si>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</si>
  <si>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</si>
  <si>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</si>
  <si>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</si>
  <si>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</si>
  <si>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</si>
  <si>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</si>
  <si>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</si>
  <si>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</si>
  <si>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</si>
  <si>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</si>
  <si>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</si>
  <si>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</si>
  <si>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</si>
  <si>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</si>
  <si>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</si>
  <si>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</si>
  <si>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</si>
  <si>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</si>
  <si>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</si>
  <si>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</si>
  <si>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</si>
  <si>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</si>
  <si>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</si>
  <si>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</si>
  <si>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</si>
  <si>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</si>
  <si>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</si>
  <si>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</si>
  <si>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</si>
  <si>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</si>
  <si>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</si>
  <si>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</si>
  <si>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</si>
  <si>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</si>
  <si>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</si>
  <si>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</si>
  <si>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</si>
  <si>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</si>
  <si>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</si>
  <si>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</si>
  <si>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</si>
  <si>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</si>
  <si>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</si>
  <si>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</si>
  <si>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</si>
  <si>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</si>
  <si>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</si>
  <si>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</si>
  <si>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</si>
  <si>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</si>
  <si>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</si>
  <si>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</si>
  <si>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</si>
  <si>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</si>
  <si>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</si>
  <si>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</si>
  <si>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</si>
  <si>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</si>
  <si>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</si>
  <si>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</si>
  <si>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</si>
  <si>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</si>
  <si>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</si>
  <si>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</si>
  <si>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</si>
  <si>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</si>
  <si>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</si>
  <si>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</si>
  <si>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</si>
  <si>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</si>
  <si>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</si>
  <si>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</si>
  <si>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</si>
  <si>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</si>
  <si>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</si>
  <si>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</si>
  <si>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</si>
  <si>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</si>
  <si>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</si>
  <si>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</si>
  <si>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</si>
  <si>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</si>
  <si>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</si>
  <si>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</si>
  <si>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</si>
  <si>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</si>
  <si>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</si>
  <si>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</si>
  <si>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</si>
  <si>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</si>
  <si>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</si>
  <si>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</si>
  <si>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</si>
  <si>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</si>
  <si>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</si>
  <si>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</si>
  <si>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</si>
  <si>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</si>
  <si>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</si>
  <si>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</si>
  <si>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</si>
  <si>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</si>
  <si>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</si>
  <si>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</si>
  <si>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</si>
  <si>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</si>
  <si>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</si>
  <si>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</si>
  <si>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</si>
  <si>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</si>
  <si>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</si>
  <si>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</si>
  <si>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</si>
  <si>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</si>
  <si>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</si>
  <si>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</si>
  <si>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</si>
  <si>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</si>
  <si>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</si>
  <si>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</si>
  <si>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</si>
  <si>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</si>
  <si>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</si>
  <si>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</si>
  <si>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</si>
  <si>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</si>
  <si>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</si>
  <si>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</si>
  <si>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</si>
  <si>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</si>
  <si>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</si>
  <si>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</si>
  <si>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</si>
  <si>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</si>
  <si>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</si>
  <si>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</si>
  <si>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</si>
  <si>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</si>
  <si>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</si>
  <si>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</si>
  <si>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</si>
  <si>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</si>
  <si>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</si>
  <si>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</si>
  <si>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</si>
  <si>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</si>
  <si>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</si>
  <si>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</si>
  <si>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</si>
  <si>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</si>
  <si>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</si>
  <si>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</si>
  <si>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</si>
  <si>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</si>
  <si>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</si>
  <si>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</si>
  <si>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</si>
  <si>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</si>
  <si>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</si>
  <si>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</si>
  <si>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</si>
  <si>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</si>
  <si>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</si>
  <si>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</si>
  <si>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</si>
  <si>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</si>
  <si>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</si>
  <si>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</si>
  <si>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</si>
  <si>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</si>
  <si>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</si>
  <si>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</si>
  <si>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</si>
  <si>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</si>
  <si>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</si>
  <si>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</si>
  <si>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</si>
  <si>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</si>
  <si>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</si>
  <si>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</si>
  <si>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</si>
  <si>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</si>
  <si>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</si>
  <si>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</si>
  <si>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</si>
  <si>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</si>
  <si>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</si>
  <si>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</si>
  <si>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</si>
  <si>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</si>
  <si>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</si>
  <si>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</si>
  <si>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</si>
  <si>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</si>
  <si>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</si>
  <si>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</si>
  <si>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</si>
  <si>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</si>
  <si>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</si>
  <si>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</si>
  <si>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</si>
  <si>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</si>
  <si>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</si>
  <si>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</si>
  <si>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</si>
  <si>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</si>
  <si>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</si>
  <si>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</si>
  <si>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</si>
  <si>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</si>
  <si>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</si>
  <si>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</si>
  <si>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</si>
  <si>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</si>
  <si>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</si>
  <si>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</si>
  <si>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</si>
  <si>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</si>
  <si>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</si>
  <si>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</si>
  <si>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</si>
  <si>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</si>
  <si>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</si>
  <si>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</si>
  <si>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</si>
  <si>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</si>
  <si>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</si>
  <si>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</si>
  <si>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</si>
  <si>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</si>
  <si>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</si>
  <si>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</si>
  <si>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</si>
  <si>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</si>
  <si>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</si>
  <si>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</si>
  <si>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</si>
  <si>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</si>
  <si>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</si>
  <si>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</si>
  <si>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</si>
  <si>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</si>
  <si>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</si>
  <si>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</si>
  <si>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</si>
  <si>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</si>
  <si>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</si>
  <si>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</si>
  <si>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</si>
  <si>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</si>
  <si>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</si>
  <si>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</si>
  <si>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</si>
  <si>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</si>
  <si>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</si>
  <si>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</si>
  <si>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</si>
  <si>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</si>
  <si>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</si>
  <si>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</si>
  <si>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</si>
  <si>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</si>
  <si>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</si>
  <si>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</si>
  <si>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</si>
  <si>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</si>
  <si>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</si>
  <si>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</si>
  <si>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</si>
  <si>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</si>
  <si>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</si>
  <si>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</si>
  <si>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</si>
  <si>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</si>
  <si>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</si>
  <si>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</si>
  <si>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</si>
  <si>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</si>
  <si>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</si>
  <si>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</si>
  <si>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</si>
  <si>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</si>
  <si>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</si>
  <si>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</si>
  <si>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</si>
  <si>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</si>
  <si>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</si>
  <si>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</si>
  <si>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</si>
  <si>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</si>
  <si>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</si>
  <si>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</si>
  <si>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</si>
  <si>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</si>
  <si>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</si>
  <si>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</si>
  <si>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</si>
  <si>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</si>
  <si>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</si>
  <si>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</si>
  <si>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</si>
  <si>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</si>
  <si>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</si>
  <si>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</si>
  <si>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</si>
  <si>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</si>
  <si>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</si>
  <si>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</si>
  <si>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</si>
  <si>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</si>
  <si>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</si>
  <si>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</si>
  <si>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</si>
  <si>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</si>
  <si>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</si>
  <si>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</si>
  <si>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</si>
  <si>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</si>
  <si>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</si>
  <si>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</si>
  <si>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</si>
  <si>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</si>
  <si>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</si>
  <si>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</si>
  <si>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</si>
  <si>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</si>
  <si>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</si>
  <si>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</si>
  <si>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</si>
  <si>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</si>
  <si>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</si>
  <si>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</si>
  <si>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</si>
  <si>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</si>
  <si>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</si>
  <si>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</si>
  <si>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</si>
  <si>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</si>
  <si>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</si>
  <si>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</si>
  <si>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</si>
  <si>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</si>
  <si>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</si>
  <si>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</si>
  <si>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</si>
  <si>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</si>
  <si>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</si>
  <si>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</si>
  <si>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</si>
  <si>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</si>
  <si>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</si>
  <si>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</si>
  <si>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</si>
  <si>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</si>
  <si>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</si>
  <si>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</si>
  <si>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</si>
  <si>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</si>
  <si>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</si>
  <si>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</si>
  <si>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</si>
  <si>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</si>
  <si>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</si>
  <si>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</si>
  <si>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</si>
  <si>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</si>
  <si>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</si>
  <si>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</si>
  <si>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</si>
  <si>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</si>
  <si>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</si>
  <si>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</si>
  <si>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</si>
  <si>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</si>
  <si>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</si>
  <si>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</si>
  <si>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</si>
  <si>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</si>
  <si>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</si>
  <si>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</si>
  <si>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</si>
  <si>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</si>
  <si>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</si>
  <si>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</si>
  <si>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</si>
  <si>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</si>
  <si>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</si>
  <si>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</si>
  <si>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</si>
  <si>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</si>
  <si>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</si>
  <si>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</si>
  <si>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</si>
  <si>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</si>
  <si>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</si>
  <si>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</si>
  <si>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</si>
  <si>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</si>
  <si>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</si>
  <si>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</si>
  <si>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</si>
  <si>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</si>
  <si>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</si>
  <si>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</si>
  <si>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</si>
  <si>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</si>
  <si>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</si>
  <si>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</si>
  <si>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</si>
  <si>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</si>
  <si>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</si>
  <si>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</si>
  <si>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</si>
  <si>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</si>
  <si>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</si>
  <si>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</si>
  <si>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</si>
  <si>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</si>
  <si>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</si>
  <si>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</si>
  <si>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</si>
  <si>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</si>
  <si>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</si>
  <si>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</si>
  <si>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</si>
  <si>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</si>
  <si>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</si>
  <si>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</si>
  <si>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</si>
  <si>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</si>
  <si>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</si>
  <si>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</si>
  <si>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</si>
  <si>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</si>
  <si>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</si>
  <si>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</si>
  <si>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</si>
  <si>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</si>
  <si>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</si>
  <si>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</si>
  <si>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</si>
  <si>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</si>
  <si>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</si>
  <si>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</si>
  <si>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</si>
  <si>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</si>
  <si>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</si>
  <si>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</si>
  <si>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</si>
  <si>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</si>
  <si>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</si>
  <si>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</si>
  <si>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</si>
  <si>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</si>
  <si>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</si>
  <si>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</si>
  <si>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</si>
  <si>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</si>
  <si>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</si>
  <si>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</si>
  <si>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</si>
  <si>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</si>
  <si>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</si>
  <si>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</si>
  <si>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</si>
  <si>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</si>
  <si>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</si>
  <si>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</si>
  <si>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</si>
  <si>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</si>
  <si>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</si>
  <si>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</si>
  <si>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</si>
  <si>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</si>
  <si>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</si>
  <si>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</si>
  <si>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</si>
  <si>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</si>
  <si>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</si>
  <si>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</si>
  <si>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</si>
  <si>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</si>
  <si>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</si>
  <si>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</si>
  <si>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</si>
  <si>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</si>
  <si>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</si>
  <si>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</si>
  <si>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</si>
  <si>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</si>
  <si>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</si>
  <si>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</si>
  <si>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</si>
  <si>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</si>
  <si>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</si>
  <si>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</si>
  <si>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</si>
  <si>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</si>
  <si>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</si>
  <si>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</si>
  <si>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</si>
  <si>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</si>
  <si>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</si>
  <si>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</si>
  <si>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</si>
  <si>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</si>
  <si>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</si>
  <si>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</si>
  <si>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</si>
  <si>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</si>
  <si>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</si>
  <si>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</si>
  <si>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</si>
  <si>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</si>
  <si>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</si>
  <si>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</si>
  <si>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</si>
  <si>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</si>
  <si>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</si>
  <si>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</si>
  <si>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</si>
  <si>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</si>
  <si>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</si>
  <si>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</si>
  <si>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</si>
  <si>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</si>
  <si>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</si>
  <si>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</si>
  <si>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</si>
  <si>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</si>
  <si>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</si>
  <si>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</si>
  <si>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</si>
  <si>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</si>
  <si>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</si>
  <si>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</si>
  <si>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</si>
  <si>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</si>
  <si>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</si>
  <si>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</si>
  <si>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</si>
  <si>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</si>
  <si>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</si>
  <si>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</si>
  <si>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</si>
  <si>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</si>
  <si>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</si>
  <si>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</si>
  <si>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</si>
  <si>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</si>
  <si>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</si>
  <si>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</si>
  <si>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</si>
  <si>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</si>
  <si>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</si>
  <si>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</si>
  <si>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</si>
  <si>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</si>
  <si>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</si>
  <si>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</si>
  <si>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</si>
  <si>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</si>
  <si>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</si>
  <si>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</si>
  <si>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</si>
  <si>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</si>
  <si>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</si>
  <si>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</si>
  <si>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</si>
  <si>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</si>
  <si>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</si>
  <si>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</si>
  <si>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</si>
  <si>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</si>
  <si>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</si>
  <si>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</si>
  <si>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</si>
  <si>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</si>
  <si>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</si>
  <si>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</si>
  <si>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</si>
  <si>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</si>
  <si>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</si>
  <si>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</si>
  <si>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</si>
  <si>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</si>
  <si>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</si>
  <si>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</si>
  <si>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</si>
  <si>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</si>
  <si>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</si>
  <si>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</si>
  <si>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</si>
  <si>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</si>
  <si>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</si>
  <si>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</si>
  <si>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</si>
  <si>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</si>
  <si>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</si>
  <si>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</si>
  <si>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</si>
  <si>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</si>
  <si>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</si>
  <si>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</si>
  <si>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</si>
  <si>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</si>
  <si>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</si>
  <si>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</si>
  <si>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</si>
  <si>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</si>
  <si>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</si>
  <si>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</si>
  <si>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</si>
  <si>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</si>
  <si>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</si>
  <si>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</si>
  <si>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</si>
  <si>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</si>
  <si>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</si>
  <si>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</si>
  <si>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</si>
  <si>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</si>
  <si>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</si>
  <si>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</si>
  <si>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</si>
  <si>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</si>
  <si>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</si>
  <si>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</si>
  <si>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</si>
  <si>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</si>
  <si>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</si>
  <si>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</si>
  <si>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</si>
  <si>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</si>
  <si>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</si>
  <si>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</si>
  <si>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</si>
  <si>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</si>
  <si>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</si>
  <si>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</si>
  <si>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</si>
  <si>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</si>
  <si>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</si>
  <si>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</si>
  <si>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</si>
  <si>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</si>
  <si>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</si>
  <si>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</si>
  <si>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</si>
  <si>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</si>
  <si>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</si>
  <si>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</si>
  <si>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</si>
  <si>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</si>
  <si>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</si>
  <si>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</si>
  <si>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</si>
  <si>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</si>
  <si>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</si>
  <si>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</si>
  <si>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</si>
  <si>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</si>
  <si>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</si>
  <si>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</si>
  <si>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</si>
  <si>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</si>
  <si>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</si>
  <si>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</si>
  <si>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</si>
  <si>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</si>
  <si>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</si>
  <si>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</si>
  <si>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</si>
  <si>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</si>
  <si>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</si>
  <si>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</si>
  <si>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</si>
  <si>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</si>
  <si>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</si>
  <si>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</si>
  <si>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</si>
  <si>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</si>
  <si>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</si>
  <si>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</si>
  <si>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</si>
  <si>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</si>
  <si>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</si>
  <si>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</si>
  <si>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</si>
  <si>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</si>
  <si>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</si>
  <si>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</si>
  <si>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</si>
  <si>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</si>
  <si>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</si>
  <si>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</si>
  <si>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</si>
  <si>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</si>
  <si>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</si>
  <si>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</si>
  <si>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</si>
  <si>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</si>
  <si>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</si>
  <si>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</si>
  <si>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</si>
  <si>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</si>
  <si>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</si>
  <si>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</si>
  <si>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</si>
  <si>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</si>
  <si>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</si>
  <si>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</si>
  <si>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</si>
  <si>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</si>
  <si>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</si>
  <si>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</si>
  <si>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</si>
  <si>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</si>
  <si>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</si>
  <si>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</si>
  <si>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</si>
  <si>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</si>
  <si>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</si>
  <si>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</si>
  <si>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</si>
  <si>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</si>
  <si>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</si>
  <si>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</si>
  <si>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</si>
  <si>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</si>
  <si>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</si>
  <si>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</si>
  <si>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</si>
  <si>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</si>
  <si>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</si>
  <si>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</si>
  <si>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</si>
  <si>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</si>
  <si>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</si>
  <si>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</si>
  <si>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</si>
  <si>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</si>
  <si>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</si>
  <si>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</si>
  <si>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</si>
  <si>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</si>
  <si>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</si>
  <si>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</si>
  <si>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</si>
  <si>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</si>
  <si>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</si>
  <si>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</si>
  <si>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</si>
  <si>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</si>
  <si>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</si>
  <si>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</si>
  <si>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</si>
  <si>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</si>
  <si>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</si>
  <si>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</si>
  <si>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</si>
  <si>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</si>
  <si>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</si>
  <si>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</si>
  <si>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</si>
  <si>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</si>
  <si>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</si>
  <si>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</si>
  <si>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</si>
  <si>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</si>
  <si>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</si>
  <si>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</si>
  <si>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</si>
  <si>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</si>
  <si>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</si>
  <si>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</si>
  <si>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</si>
  <si>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</si>
  <si>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</si>
  <si>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</si>
  <si>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</si>
  <si>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</si>
  <si>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</si>
  <si>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</si>
  <si>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</si>
  <si>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</si>
  <si>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</si>
  <si>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</si>
  <si>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</si>
  <si>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</si>
  <si>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</si>
  <si>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</si>
  <si>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</si>
  <si>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</si>
  <si>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</si>
  <si>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</si>
  <si>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</si>
  <si>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</si>
  <si>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</si>
  <si>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</si>
  <si>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</si>
  <si>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</si>
  <si>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</si>
  <si>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</si>
  <si>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</si>
  <si>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</si>
  <si>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</si>
  <si>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</si>
  <si>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</si>
  <si>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</si>
  <si>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</si>
  <si>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</si>
  <si>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</si>
  <si>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</si>
  <si>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</si>
  <si>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</si>
  <si>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</si>
  <si>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</si>
  <si>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</si>
  <si>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</si>
  <si>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</si>
  <si>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</si>
  <si>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</si>
  <si>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</si>
  <si>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</si>
  <si>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</si>
  <si>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</si>
  <si>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</si>
  <si>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</si>
  <si>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</si>
  <si>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</si>
  <si>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</si>
  <si>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</si>
  <si>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</si>
  <si>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</si>
  <si>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</si>
  <si>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</si>
  <si>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</si>
  <si>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</si>
  <si>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</si>
  <si>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</si>
  <si>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</si>
  <si>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</si>
  <si>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</si>
  <si>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</si>
  <si>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</si>
  <si>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</si>
  <si>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</si>
  <si>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</si>
  <si>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</si>
  <si>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</si>
  <si>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</si>
  <si>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</si>
  <si>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</si>
  <si>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</si>
  <si>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</si>
  <si>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</si>
  <si>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</si>
  <si>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</si>
  <si>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</si>
  <si>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</si>
  <si>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</si>
  <si>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</si>
  <si>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</si>
  <si>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</si>
  <si>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</si>
  <si>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</si>
  <si>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</si>
  <si>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</si>
  <si>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</si>
  <si>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</si>
  <si>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</si>
  <si>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</si>
  <si>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</si>
  <si>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</si>
  <si>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</si>
  <si>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</si>
  <si>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</si>
  <si>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</si>
  <si>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</si>
  <si>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</si>
  <si>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</si>
  <si>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</si>
  <si>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</si>
  <si>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</si>
  <si>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</si>
  <si>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</si>
  <si>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</si>
  <si>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</si>
  <si>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</si>
  <si>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</si>
  <si>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</si>
  <si>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</si>
  <si>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</si>
  <si>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</si>
  <si>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</si>
  <si>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</si>
  <si>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</si>
  <si>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</si>
  <si>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</si>
  <si>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</si>
  <si>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</si>
  <si>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</si>
  <si>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</si>
  <si>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</si>
  <si>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</si>
  <si>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</si>
  <si>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</si>
  <si>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</si>
  <si>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</si>
  <si>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</si>
  <si>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</si>
  <si>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</si>
  <si>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</si>
  <si>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</si>
  <si>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</si>
  <si>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</si>
  <si>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</si>
  <si>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</si>
  <si>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</si>
  <si>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</si>
  <si>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</si>
  <si>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</si>
  <si>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</si>
  <si>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</si>
  <si>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</si>
  <si>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</si>
  <si>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</si>
  <si>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</si>
  <si>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</si>
  <si>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</si>
  <si>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</si>
  <si>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</si>
  <si>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</si>
  <si>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</si>
  <si>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</si>
  <si>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</si>
  <si>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</si>
  <si>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</si>
  <si>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</si>
  <si>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</si>
  <si>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</si>
  <si>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</si>
  <si>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</si>
  <si>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</si>
  <si>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</si>
  <si>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</si>
  <si>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</si>
  <si>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</si>
  <si>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</si>
  <si>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</si>
  <si>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</si>
  <si>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</si>
  <si>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</si>
  <si>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</si>
  <si>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</si>
  <si>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</si>
  <si>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</si>
  <si>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</si>
  <si>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</si>
  <si>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</si>
  <si>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</si>
  <si>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</si>
  <si>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</si>
  <si>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</si>
  <si>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</si>
  <si>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</si>
  <si>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</si>
  <si>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</si>
  <si>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</si>
  <si>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</si>
  <si>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</si>
  <si>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</si>
  <si>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</si>
  <si>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</si>
  <si>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</si>
  <si>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</si>
  <si>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</si>
  <si>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</si>
  <si>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</si>
  <si>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</si>
  <si>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</si>
  <si>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</si>
  <si>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</si>
  <si>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</si>
  <si>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</si>
  <si>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</si>
  <si>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</si>
  <si>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</si>
  <si>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</si>
  <si>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</si>
  <si>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</si>
  <si>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</si>
  <si>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</si>
  <si>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</si>
  <si>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</si>
  <si>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</si>
  <si>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</si>
  <si>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</si>
  <si>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</si>
  <si>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</si>
  <si>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</si>
  <si>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</si>
  <si>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</si>
  <si>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</si>
  <si>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</si>
  <si>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</si>
  <si>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</si>
  <si>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</si>
  <si>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</si>
  <si>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</si>
  <si>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</si>
  <si>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</si>
  <si>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</si>
  <si>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</si>
  <si>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</si>
  <si>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</si>
  <si>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</si>
  <si>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</si>
  <si>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</si>
  <si>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</si>
  <si>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</si>
  <si>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</si>
  <si>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</si>
  <si>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</si>
  <si>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</si>
  <si>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</si>
  <si>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</si>
  <si>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</si>
  <si>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</si>
  <si>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</si>
  <si>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</si>
  <si>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</si>
  <si>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</si>
  <si>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</si>
  <si>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</si>
  <si>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</si>
  <si>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</si>
  <si>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</si>
  <si>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</si>
  <si>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</si>
  <si>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</si>
  <si>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</si>
  <si>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</si>
  <si>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</si>
  <si>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</si>
  <si>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</si>
  <si>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</si>
  <si>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</si>
  <si>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</si>
  <si>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</si>
  <si>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</si>
  <si>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</si>
  <si>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</si>
  <si>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</si>
  <si>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</si>
  <si>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</si>
  <si>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</si>
  <si>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</si>
  <si>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</si>
  <si>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</si>
  <si>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</si>
  <si>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</si>
  <si>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</si>
  <si>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</si>
  <si>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</si>
  <si>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</si>
  <si>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</si>
  <si>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</si>
  <si>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</si>
  <si>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</si>
  <si>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</si>
  <si>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</si>
  <si>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</si>
  <si>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</si>
  <si>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</si>
  <si>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</si>
  <si>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</si>
  <si>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</si>
  <si>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</si>
  <si>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</si>
  <si>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</si>
  <si>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</si>
  <si>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</si>
  <si>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</si>
  <si>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</si>
  <si>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</si>
  <si>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</si>
  <si>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</si>
  <si>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</si>
  <si>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</si>
  <si>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</si>
  <si>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</si>
  <si>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</si>
  <si>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</si>
  <si>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</si>
  <si>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</si>
  <si>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</si>
  <si>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</si>
  <si>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</si>
  <si>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</si>
  <si>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</si>
  <si>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</si>
  <si>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</si>
  <si>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</si>
  <si>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</si>
  <si>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</si>
  <si>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</si>
  <si>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</si>
  <si>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</si>
  <si>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</si>
  <si>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</si>
  <si>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</si>
  <si>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</si>
  <si>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</si>
  <si>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</si>
  <si>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</si>
  <si>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</si>
  <si>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</si>
  <si>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</si>
  <si>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</si>
  <si>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</si>
  <si>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</si>
  <si>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</si>
  <si>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</si>
  <si>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</si>
  <si>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</si>
  <si>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</si>
  <si>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</si>
  <si>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</si>
  <si>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</si>
  <si>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</si>
  <si>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</si>
  <si>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</si>
  <si>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</si>
  <si>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</si>
  <si>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</si>
  <si>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</si>
  <si>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</si>
  <si>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</si>
  <si>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</si>
  <si>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</si>
  <si>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</si>
  <si>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</si>
  <si>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</si>
  <si>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</si>
  <si>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</si>
  <si>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</si>
  <si>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</si>
  <si>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</si>
  <si>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</si>
  <si>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</si>
  <si>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</si>
  <si>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</si>
  <si>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</si>
  <si>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</si>
  <si>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</si>
  <si>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</si>
  <si>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</si>
  <si>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</si>
  <si>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</si>
  <si>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</si>
  <si>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</si>
  <si>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</si>
  <si>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</si>
  <si>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</si>
  <si>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</si>
  <si>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</si>
  <si>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</si>
  <si>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</si>
  <si>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</si>
  <si>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</si>
  <si>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</si>
  <si>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</si>
  <si>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</si>
  <si>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</si>
  <si>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</si>
  <si>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</si>
  <si>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</si>
  <si>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</si>
  <si>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</si>
  <si>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</si>
  <si>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</si>
  <si>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</si>
  <si>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</si>
  <si>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</si>
  <si>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</si>
  <si>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</si>
  <si>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</si>
  <si>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</si>
  <si>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</si>
  <si>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</si>
  <si>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</si>
  <si>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</si>
  <si>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</si>
  <si>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</si>
  <si>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</si>
  <si>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</si>
  <si>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</si>
  <si>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</si>
  <si>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</si>
  <si>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</si>
  <si>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</si>
  <si>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</si>
  <si>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</si>
  <si>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</si>
  <si>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</si>
  <si>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</si>
  <si>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</si>
  <si>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</si>
  <si>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</si>
  <si>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</si>
  <si>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</si>
  <si>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</si>
  <si>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</si>
  <si>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</si>
  <si>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</si>
  <si>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</si>
  <si>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</si>
  <si>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</si>
  <si>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</si>
  <si>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</si>
  <si>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</si>
  <si>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</si>
  <si>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</si>
  <si>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</si>
  <si>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</si>
  <si>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</si>
  <si>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</si>
  <si>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</si>
  <si>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</si>
  <si>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</si>
  <si>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</si>
  <si>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</si>
  <si>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</si>
  <si>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</si>
  <si>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</si>
  <si>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</si>
  <si>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</si>
  <si>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</si>
  <si>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</si>
  <si>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</si>
  <si>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</si>
  <si>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</si>
  <si>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</si>
  <si>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</si>
  <si>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</si>
  <si>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</si>
  <si>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</si>
  <si>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</si>
  <si>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</si>
  <si>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</si>
  <si>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</si>
  <si>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</si>
  <si>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</si>
  <si>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</si>
  <si>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</si>
  <si>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</si>
  <si>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</si>
  <si>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</si>
  <si>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</si>
  <si>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</si>
  <si>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</si>
  <si>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</si>
  <si>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</si>
  <si>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</si>
  <si>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</si>
  <si>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</si>
  <si>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</si>
  <si>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</si>
  <si>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</si>
  <si>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</si>
  <si>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</si>
  <si>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</si>
  <si>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</si>
  <si>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</si>
  <si>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</si>
  <si>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</si>
  <si>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</si>
  <si>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</si>
  <si>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</si>
  <si>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</si>
  <si>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</si>
  <si>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</si>
  <si>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</si>
  <si>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</si>
  <si>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</si>
  <si>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</si>
  <si>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</si>
  <si>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</si>
  <si>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</si>
  <si>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</si>
  <si>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</si>
  <si>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</si>
  <si>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</si>
  <si>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</si>
  <si>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</si>
  <si>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</si>
  <si>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</si>
  <si>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</si>
  <si>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</si>
  <si>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</si>
  <si>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</si>
  <si>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</si>
  <si>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</si>
  <si>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</si>
  <si>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</si>
  <si>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</si>
  <si>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</si>
  <si>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</si>
  <si>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</si>
  <si>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</si>
  <si>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</si>
  <si>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</si>
  <si>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</si>
  <si>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</si>
  <si>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</si>
  <si>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</si>
  <si>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</si>
  <si>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</si>
  <si>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</si>
  <si>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</si>
  <si>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</si>
  <si>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</si>
  <si>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</si>
  <si>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</si>
  <si>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</si>
  <si>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</si>
  <si>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</si>
  <si>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</si>
  <si>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</si>
  <si>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</si>
  <si>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</si>
  <si>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</si>
  <si>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</si>
  <si>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</si>
  <si>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</si>
  <si>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</si>
  <si>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</si>
  <si>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</si>
  <si>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</si>
  <si>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</si>
  <si>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</si>
  <si>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</si>
  <si>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</si>
  <si>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</si>
  <si>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</si>
  <si>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</si>
  <si>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</si>
  <si>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</si>
  <si>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</si>
  <si>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</si>
  <si>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</si>
  <si>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</si>
  <si>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</si>
  <si>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</si>
  <si>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</si>
  <si>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</si>
  <si>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</si>
  <si>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</si>
  <si>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</si>
  <si>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</si>
  <si>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</si>
  <si>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</si>
  <si>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</si>
  <si>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</si>
  <si>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</si>
  <si>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</si>
  <si>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</si>
  <si>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</si>
  <si>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</si>
  <si>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</si>
  <si>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</si>
  <si>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</si>
  <si>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</si>
  <si>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</si>
  <si>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</si>
  <si>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</si>
  <si>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</si>
  <si>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</si>
  <si>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</si>
  <si>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</si>
  <si>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</si>
  <si>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</si>
  <si>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</si>
  <si>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</si>
  <si>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</si>
  <si>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</si>
  <si>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</si>
  <si>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</si>
  <si>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</si>
  <si>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</si>
  <si>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</si>
  <si>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</si>
  <si>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</si>
  <si>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</si>
  <si>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</si>
  <si>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</si>
  <si>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</si>
  <si>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</si>
  <si>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</si>
  <si>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</si>
  <si>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</si>
  <si>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</si>
  <si>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</si>
  <si>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</si>
  <si>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</si>
  <si>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</si>
  <si>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</si>
  <si>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</si>
  <si>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</si>
  <si>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</si>
  <si>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</si>
  <si>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</si>
  <si>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</si>
  <si>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</si>
  <si>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</si>
  <si>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</si>
  <si>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</si>
  <si>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</si>
  <si>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</si>
  <si>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</si>
  <si>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</si>
  <si>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</si>
  <si>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</si>
  <si>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</si>
  <si>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</si>
  <si>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</si>
  <si>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</si>
  <si>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</si>
  <si>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</si>
  <si>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</si>
  <si>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</si>
  <si>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</si>
  <si>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</si>
  <si>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</si>
  <si>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</si>
  <si>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</si>
  <si>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</si>
  <si>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</si>
  <si>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</si>
  <si>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</si>
  <si>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</si>
  <si>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</si>
  <si>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</si>
  <si>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</si>
  <si>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</si>
  <si>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</si>
  <si>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</si>
  <si>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</si>
  <si>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</si>
  <si>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</si>
  <si>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</si>
  <si>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</si>
  <si>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</si>
  <si>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</si>
  <si>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</si>
  <si>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</si>
  <si>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</si>
  <si>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</si>
  <si>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</si>
  <si>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</si>
  <si>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</si>
  <si>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</si>
  <si>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</si>
  <si>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</si>
  <si>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</si>
  <si>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</si>
  <si>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</si>
  <si>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</si>
  <si>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</si>
  <si>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</si>
  <si>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</si>
  <si>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</si>
  <si>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</si>
  <si>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</si>
  <si>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</si>
  <si>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</si>
  <si>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</si>
  <si>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</si>
  <si>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</si>
  <si>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</si>
  <si>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</si>
  <si>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</si>
  <si>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</si>
  <si>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</si>
  <si>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</si>
  <si>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</si>
  <si>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</si>
  <si>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</si>
  <si>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</si>
  <si>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</si>
  <si>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</si>
  <si>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</si>
  <si>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</si>
  <si>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</si>
  <si>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</si>
  <si>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</si>
  <si>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</si>
  <si>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</si>
  <si>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</si>
  <si>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</si>
  <si>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</si>
  <si>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</si>
  <si>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</si>
  <si>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</si>
  <si>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</si>
  <si>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</si>
  <si>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</si>
  <si>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</si>
  <si>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</si>
  <si>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</si>
  <si>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</si>
  <si>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</si>
  <si>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</si>
  <si>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</si>
  <si>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</si>
  <si>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</si>
  <si>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</si>
  <si>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</si>
  <si>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</si>
  <si>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</si>
  <si>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</si>
  <si>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</si>
  <si>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</si>
  <si>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</si>
  <si>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</si>
  <si>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</si>
  <si>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</si>
  <si>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</si>
  <si>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</si>
  <si>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</si>
  <si>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</si>
  <si>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</si>
  <si>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</si>
  <si>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</si>
  <si>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</si>
  <si>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</si>
  <si>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</si>
  <si>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</si>
  <si>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</si>
  <si>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</si>
  <si>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</si>
  <si>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</si>
  <si>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</si>
  <si>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</si>
  <si>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</si>
  <si>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</si>
  <si>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</si>
  <si>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</si>
  <si>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</si>
  <si>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</si>
  <si>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</si>
  <si>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</si>
  <si>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</si>
  <si>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</si>
  <si>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</si>
  <si>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</si>
  <si>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</si>
  <si>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</si>
  <si>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</si>
  <si>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</si>
  <si>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</si>
  <si>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</si>
  <si>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</si>
  <si>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</si>
  <si>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</si>
  <si>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</si>
  <si>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</si>
  <si>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</si>
  <si>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</si>
  <si>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</si>
  <si>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</si>
  <si>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</si>
  <si>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</si>
  <si>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</si>
  <si>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</si>
  <si>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</si>
  <si>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</si>
  <si>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</si>
  <si>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</si>
  <si>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</si>
  <si>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</si>
  <si>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</si>
  <si>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</si>
  <si>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</si>
  <si>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</si>
  <si>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</si>
  <si>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</si>
  <si>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</si>
  <si>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</si>
  <si>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</si>
  <si>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</si>
  <si>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</si>
  <si>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</si>
  <si>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</si>
  <si>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</si>
  <si>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</si>
  <si>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</si>
  <si>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</si>
  <si>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</si>
  <si>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</si>
  <si>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</si>
  <si>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</si>
  <si>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</si>
  <si>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</si>
  <si>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</si>
  <si>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</si>
  <si>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</si>
  <si>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</si>
  <si>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</si>
  <si>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</si>
  <si>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</si>
  <si>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</si>
  <si>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</si>
  <si>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</si>
  <si>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</si>
  <si>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</si>
  <si>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</si>
  <si>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</si>
  <si>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</si>
  <si>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</si>
  <si>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</si>
  <si>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</si>
  <si>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</si>
  <si>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</si>
  <si>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</si>
  <si>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</si>
  <si>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</si>
  <si>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</si>
  <si>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</si>
  <si>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</si>
  <si>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</si>
  <si>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</si>
  <si>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</si>
  <si>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</si>
  <si>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</si>
  <si>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</si>
  <si>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</si>
  <si>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</si>
  <si>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</si>
  <si>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</si>
  <si>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</si>
  <si>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</si>
  <si>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</si>
  <si>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</si>
  <si>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</si>
  <si>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</si>
  <si>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</si>
  <si>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</si>
  <si>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</si>
  <si>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</si>
  <si>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</si>
  <si>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</si>
  <si>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</si>
  <si>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</si>
  <si>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</si>
  <si>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</si>
  <si>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</si>
  <si>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</si>
  <si>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</si>
  <si>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</si>
  <si>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</si>
  <si>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</si>
  <si>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</si>
  <si>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</si>
  <si>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</si>
  <si>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</si>
  <si>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</si>
  <si>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</si>
  <si>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</si>
  <si>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</si>
  <si>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</si>
  <si>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</si>
  <si>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</si>
  <si>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</si>
  <si>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</si>
  <si>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</si>
  <si>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</si>
  <si>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</si>
  <si>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</si>
  <si>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</si>
  <si>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</si>
  <si>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</si>
  <si>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</si>
  <si>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</si>
  <si>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</si>
  <si>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</si>
  <si>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</si>
  <si>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</si>
  <si>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</si>
  <si>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</si>
  <si>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</si>
  <si>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</si>
  <si>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</si>
  <si>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</si>
  <si>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</si>
  <si>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</si>
  <si>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</si>
  <si>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</si>
  <si>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</si>
  <si>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</si>
  <si>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</si>
  <si>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</si>
  <si>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</si>
  <si>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</si>
  <si>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</si>
  <si>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</si>
  <si>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</si>
  <si>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</si>
  <si>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</si>
  <si>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</si>
  <si>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</si>
  <si>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</si>
  <si>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</si>
  <si>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</si>
  <si>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</si>
  <si>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</si>
  <si>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</si>
  <si>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</si>
  <si>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</si>
  <si>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</si>
  <si>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</si>
  <si>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</si>
  <si>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</si>
  <si>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</si>
  <si>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</si>
  <si>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</si>
  <si>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</si>
  <si>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</si>
  <si>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</si>
  <si>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</si>
  <si>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</si>
  <si>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</si>
  <si>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</si>
  <si>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</si>
  <si>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</si>
  <si>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</si>
  <si>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</si>
  <si>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</si>
  <si>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</si>
  <si>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</si>
  <si>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</si>
  <si>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</si>
  <si>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</si>
  <si>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</si>
  <si>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</si>
  <si>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</si>
  <si>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</si>
  <si>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</si>
  <si>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</si>
  <si>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</si>
  <si>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</si>
  <si>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</si>
  <si>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</si>
  <si>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</si>
  <si>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</si>
  <si>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</si>
  <si>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</si>
  <si>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</si>
  <si>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</si>
  <si>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</si>
  <si>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</si>
  <si>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</si>
  <si>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</si>
  <si>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</si>
  <si>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</si>
  <si>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</si>
  <si>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</si>
  <si>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</si>
  <si>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</si>
  <si>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</si>
  <si>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</si>
  <si>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</si>
  <si>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</si>
  <si>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</si>
  <si>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</si>
  <si>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</si>
  <si>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</si>
  <si>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</si>
  <si>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</si>
  <si>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</si>
  <si>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</si>
  <si>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</si>
  <si>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</si>
  <si>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</si>
  <si>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</si>
  <si>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</si>
  <si>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</si>
  <si>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</si>
  <si>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</si>
  <si>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</si>
  <si>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</si>
  <si>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</si>
  <si>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</si>
  <si>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</si>
  <si>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</si>
  <si>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</si>
  <si>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</si>
  <si>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</si>
  <si>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</si>
  <si>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</si>
  <si>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</si>
  <si>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</si>
  <si>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</si>
  <si>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</si>
  <si>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</si>
  <si>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</si>
  <si>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</si>
  <si>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</si>
  <si>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</si>
  <si>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</si>
  <si>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</si>
  <si>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</si>
  <si>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</si>
  <si>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</si>
  <si>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</si>
  <si>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</si>
  <si>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</si>
  <si>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</si>
  <si>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</si>
  <si>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</si>
  <si>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</si>
  <si>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</si>
  <si>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</si>
  <si>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</si>
  <si>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</si>
  <si>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</si>
  <si>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</si>
  <si>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</si>
  <si>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</si>
  <si>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</si>
  <si>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</si>
  <si>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</si>
  <si>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</si>
  <si>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</si>
  <si>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</si>
  <si>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</si>
  <si>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</si>
  <si>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</si>
  <si>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</si>
  <si>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</si>
  <si>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</si>
  <si>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</si>
  <si>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</si>
  <si>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</si>
  <si>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</si>
  <si>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</si>
  <si>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</si>
  <si>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</si>
  <si>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</si>
  <si>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</si>
  <si>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</si>
  <si>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</si>
  <si>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</si>
  <si>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</si>
  <si>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</si>
  <si>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</si>
  <si>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</si>
  <si>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</si>
  <si>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</si>
  <si>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</si>
  <si>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</si>
  <si>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</si>
  <si>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</si>
  <si>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</si>
  <si>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</si>
  <si>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</si>
  <si>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</si>
  <si>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</si>
  <si>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</si>
  <si>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</si>
  <si>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</si>
  <si>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</si>
  <si>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</si>
  <si>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</si>
  <si>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</si>
  <si>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</si>
  <si>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</si>
  <si>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</si>
  <si>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</si>
  <si>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</si>
  <si>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</si>
  <si>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</si>
  <si>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</si>
  <si>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</si>
  <si>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</si>
  <si>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</si>
  <si>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</si>
  <si>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</si>
  <si>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</si>
  <si>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</si>
  <si>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</si>
  <si>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</si>
  <si>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</si>
  <si>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</si>
  <si>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</si>
  <si>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</si>
  <si>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</si>
  <si>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</si>
  <si>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</si>
  <si>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</si>
  <si>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</si>
  <si>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</si>
  <si>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</si>
  <si>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</si>
  <si>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</si>
  <si>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</si>
  <si>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</si>
  <si>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</si>
  <si>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</si>
  <si>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</si>
  <si>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</si>
  <si>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</si>
  <si>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</si>
  <si>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</si>
  <si>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</si>
  <si>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</si>
  <si>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</si>
  <si>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</si>
  <si>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</si>
  <si>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</si>
  <si>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</si>
  <si>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</si>
  <si>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</si>
  <si>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</si>
  <si>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</si>
  <si>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</si>
  <si>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</si>
  <si>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</si>
  <si>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</si>
  <si>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</si>
  <si>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</si>
  <si>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</si>
  <si>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</si>
  <si>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</si>
  <si>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</si>
  <si>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</si>
  <si>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</si>
  <si>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</si>
  <si>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</si>
  <si>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</si>
  <si>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</si>
  <si>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</si>
  <si>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</si>
  <si>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</si>
  <si>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</si>
  <si>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</si>
  <si>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</si>
  <si>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</si>
  <si>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</si>
  <si>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</si>
  <si>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</si>
  <si>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</si>
  <si>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</si>
  <si>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</si>
  <si>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</si>
  <si>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</si>
  <si>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</si>
  <si>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</si>
  <si>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</si>
  <si>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</si>
  <si>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</si>
  <si>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</si>
  <si>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</si>
  <si>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</si>
  <si>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</si>
  <si>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</si>
  <si>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</si>
  <si>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</si>
  <si>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</si>
  <si>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</si>
  <si>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</si>
  <si>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</si>
  <si>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</si>
  <si>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</si>
  <si>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</si>
  <si>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</si>
  <si>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</si>
  <si>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</si>
  <si>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</si>
  <si>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</si>
  <si>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</si>
  <si>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</si>
  <si>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</si>
  <si>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</si>
  <si>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</si>
  <si>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</si>
  <si>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</si>
  <si>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</si>
  <si>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</si>
  <si>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</si>
  <si>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</si>
  <si>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</si>
  <si>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</si>
  <si>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</si>
  <si>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</si>
  <si>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</si>
  <si>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</si>
  <si>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</si>
  <si>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</si>
  <si>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</si>
  <si>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</si>
  <si>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</si>
  <si>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</si>
  <si>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</si>
  <si>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</si>
  <si>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</si>
  <si>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</si>
  <si>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</si>
  <si>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</si>
  <si>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</si>
  <si>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</si>
  <si>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</si>
  <si>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</si>
  <si>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</si>
  <si>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</si>
  <si>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</si>
  <si>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</si>
  <si>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</si>
  <si>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</si>
  <si>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</si>
  <si>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</si>
  <si>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</si>
  <si>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</si>
  <si>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</si>
  <si>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</si>
  <si>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</si>
  <si>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</si>
  <si>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</si>
  <si>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</si>
  <si>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</si>
  <si>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</si>
  <si>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</si>
  <si>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</si>
  <si>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</si>
  <si>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</si>
  <si>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</si>
  <si>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</si>
  <si>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</si>
  <si>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</si>
  <si>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</si>
  <si>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</si>
  <si>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</si>
  <si>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</si>
  <si>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</si>
  <si>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</si>
  <si>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</si>
  <si>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</si>
  <si>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</si>
  <si>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</si>
  <si>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</si>
  <si>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</si>
  <si>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</si>
  <si>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</si>
  <si>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</si>
  <si>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</si>
  <si>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</si>
  <si>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</si>
  <si>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</si>
  <si>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</si>
  <si>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</si>
  <si>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</si>
  <si>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</si>
  <si>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</si>
  <si>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</si>
  <si>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</si>
  <si>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</si>
  <si>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</si>
  <si>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</si>
  <si>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</si>
  <si>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</si>
  <si>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</si>
  <si>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</si>
  <si>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</si>
  <si>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</si>
  <si>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</si>
  <si>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</si>
  <si>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</si>
  <si>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</si>
  <si>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</si>
  <si>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</si>
  <si>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</si>
  <si>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</si>
  <si>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</si>
  <si>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</si>
  <si>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</si>
  <si>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</si>
  <si>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</si>
  <si>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</si>
  <si>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</si>
  <si>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</si>
  <si>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</si>
  <si>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</si>
  <si>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</si>
  <si>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</si>
  <si>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</si>
  <si>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</si>
  <si>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</si>
  <si>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</si>
  <si>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</si>
  <si>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</si>
  <si>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</si>
  <si>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</si>
  <si>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</si>
  <si>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</si>
  <si>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</si>
  <si>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</si>
  <si>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</si>
  <si>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</si>
  <si>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</si>
  <si>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</si>
  <si>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</si>
  <si>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</si>
  <si>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</si>
  <si>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</si>
  <si>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</si>
  <si>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</si>
  <si>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</si>
  <si>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</si>
  <si>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</si>
  <si>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</si>
  <si>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</si>
  <si>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</si>
  <si>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</si>
  <si>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</si>
  <si>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</si>
  <si>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</si>
  <si>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</si>
  <si>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</si>
  <si>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</si>
  <si>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</si>
  <si>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</si>
  <si>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</si>
  <si>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</si>
  <si>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</si>
  <si>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</si>
  <si>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</si>
  <si>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</si>
  <si>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</si>
  <si>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</si>
  <si>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</si>
  <si>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</si>
  <si>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</si>
  <si>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</si>
  <si>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</si>
  <si>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</si>
  <si>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</si>
  <si>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</si>
  <si>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</si>
  <si>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</si>
  <si>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</si>
  <si>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</si>
  <si>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</si>
  <si>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</si>
  <si>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</si>
  <si>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</si>
  <si>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</si>
  <si>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</si>
  <si>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</si>
  <si>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</si>
  <si>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</si>
  <si>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</si>
  <si>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</si>
  <si>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</si>
  <si>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</si>
  <si>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</si>
  <si>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</si>
  <si>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</si>
  <si>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</si>
  <si>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</si>
  <si>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</si>
  <si>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</si>
  <si>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</si>
  <si>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</si>
  <si>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</si>
  <si>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</si>
  <si>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</si>
  <si>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</si>
  <si>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</si>
  <si>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</si>
  <si>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</si>
  <si>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</si>
  <si>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</si>
  <si>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</si>
  <si>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</si>
  <si>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</si>
  <si>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</si>
  <si>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</si>
  <si>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</si>
  <si>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</si>
  <si>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</si>
  <si>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</si>
  <si>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</si>
  <si>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</si>
  <si>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</si>
  <si>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</si>
  <si>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</si>
  <si>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</si>
  <si>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</si>
  <si>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</si>
  <si>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</si>
  <si>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</si>
  <si>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</si>
  <si>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</si>
  <si>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</si>
  <si>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</si>
  <si>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</si>
  <si>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</si>
  <si>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</si>
  <si>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</si>
  <si>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</si>
  <si>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</si>
  <si>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</si>
  <si>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</si>
  <si>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</si>
  <si>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</si>
  <si>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</si>
  <si>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</si>
  <si>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</si>
  <si>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</si>
  <si>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</si>
  <si>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</si>
  <si>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</si>
  <si>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</si>
  <si>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</si>
  <si>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</si>
  <si>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</si>
  <si>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</si>
  <si>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</si>
  <si>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</si>
  <si>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</si>
  <si>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</si>
  <si>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</si>
  <si>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</si>
  <si>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</si>
  <si>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</si>
  <si>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</si>
  <si>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</si>
  <si>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</si>
  <si>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</si>
  <si>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</si>
  <si>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</si>
  <si>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</si>
  <si>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</si>
  <si>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</si>
  <si>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</si>
  <si>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</si>
  <si>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</si>
  <si>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</si>
  <si>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</si>
  <si>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</si>
  <si>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</si>
  <si>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</si>
  <si>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</si>
  <si>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</si>
  <si>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</si>
  <si>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</si>
  <si>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</si>
  <si>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</si>
  <si>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</si>
  <si>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</si>
  <si>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</si>
  <si>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</si>
  <si>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</si>
  <si>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</si>
  <si>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</si>
  <si>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</si>
  <si>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</si>
  <si>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</si>
  <si>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</si>
  <si>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</si>
  <si>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</si>
  <si>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</si>
  <si>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</si>
  <si>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</si>
  <si>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</si>
  <si>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</si>
  <si>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</si>
  <si>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</si>
  <si>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</si>
  <si>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</si>
  <si>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</si>
  <si>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</si>
  <si>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</si>
  <si>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</si>
  <si>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</si>
  <si>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</si>
  <si>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</si>
  <si>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</si>
  <si>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</si>
  <si>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</si>
  <si>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</si>
  <si>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</si>
  <si>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</si>
  <si>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</si>
  <si>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</si>
  <si>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</si>
  <si>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</si>
  <si>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</si>
  <si>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</si>
  <si>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</si>
  <si>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</si>
  <si>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</si>
  <si>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</si>
  <si>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</si>
  <si>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</si>
  <si>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</si>
  <si>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</si>
  <si>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</si>
  <si>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</si>
  <si>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</si>
  <si>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</si>
  <si>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</si>
  <si>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</si>
  <si>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</si>
  <si>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</si>
  <si>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</si>
  <si>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</si>
  <si>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</si>
  <si>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</si>
  <si>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</si>
  <si>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</si>
  <si>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</si>
  <si>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</si>
  <si>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</si>
  <si>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</si>
  <si>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</si>
  <si>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</si>
  <si>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</si>
  <si>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</si>
  <si>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</si>
  <si>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</si>
  <si>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</si>
  <si>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</si>
  <si>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</si>
  <si>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</si>
  <si>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</si>
  <si>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</si>
  <si>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</si>
  <si>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</si>
  <si>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</si>
  <si>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</si>
  <si>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</si>
  <si>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</si>
  <si>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</si>
  <si>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</si>
  <si>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</si>
  <si>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</si>
  <si>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</si>
  <si>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</si>
  <si>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</si>
  <si>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</si>
  <si>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</si>
  <si>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</si>
  <si>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</si>
  <si>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</si>
  <si>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</si>
  <si>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</si>
  <si>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</si>
  <si>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</si>
  <si>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</si>
  <si>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</si>
  <si>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</si>
  <si>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</si>
  <si>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</si>
  <si>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</si>
  <si>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</si>
  <si>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</si>
  <si>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</si>
  <si>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</si>
  <si>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</si>
  <si>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</si>
  <si>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</si>
  <si>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</si>
  <si>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</si>
  <si>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</si>
  <si>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</si>
  <si>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</si>
  <si>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</si>
  <si>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</si>
  <si>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</si>
  <si>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</si>
  <si>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</si>
  <si>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</si>
  <si>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</si>
  <si>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</si>
  <si>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</si>
  <si>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</si>
  <si>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</si>
  <si>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</si>
  <si>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</si>
  <si>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</si>
  <si>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</si>
  <si>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</si>
  <si>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</si>
  <si>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</si>
  <si>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</si>
  <si>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</si>
  <si>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</si>
  <si>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</si>
  <si>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</si>
  <si>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</si>
  <si>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</si>
  <si>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</si>
  <si>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</si>
  <si>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</si>
  <si>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</si>
  <si>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</si>
  <si>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</si>
  <si>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</si>
  <si>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</si>
  <si>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</si>
  <si>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</si>
  <si>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</si>
  <si>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</si>
  <si>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</si>
  <si>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</si>
  <si>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</si>
  <si>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</si>
  <si>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</si>
  <si>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</si>
  <si>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</si>
  <si>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</si>
  <si>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</si>
  <si>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</si>
  <si>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</si>
  <si>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</si>
  <si>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</si>
  <si>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</si>
  <si>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</si>
  <si>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</si>
  <si>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</si>
  <si>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</si>
  <si>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</si>
  <si>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</si>
  <si>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</si>
  <si>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</si>
  <si>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</si>
  <si>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</si>
  <si>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</si>
  <si>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</si>
  <si>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</si>
  <si>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</si>
  <si>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</si>
  <si>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</si>
  <si>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</si>
  <si>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</si>
  <si>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</si>
  <si>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</si>
  <si>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</si>
  <si>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</si>
  <si>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</si>
  <si>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</si>
  <si>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</si>
  <si>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</si>
  <si>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</si>
  <si>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</si>
  <si>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</si>
  <si>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</si>
  <si>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</si>
  <si>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</si>
  <si>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</si>
  <si>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</si>
  <si>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</si>
  <si>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</si>
  <si>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</si>
  <si>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</si>
  <si>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</si>
  <si>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</si>
  <si>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</si>
  <si>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</si>
  <si>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</si>
  <si>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</si>
  <si>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</si>
  <si>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</si>
  <si>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</si>
  <si>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</si>
  <si>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</si>
  <si>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</si>
  <si>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</si>
  <si>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</si>
  <si>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</si>
  <si>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</si>
  <si>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</si>
  <si>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</si>
  <si>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</si>
  <si>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</si>
  <si>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</si>
  <si>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</si>
  <si>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</si>
  <si>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</si>
  <si>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</si>
  <si>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</si>
  <si>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</si>
  <si>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</si>
  <si>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</si>
  <si>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</si>
  <si>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</si>
  <si>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</si>
  <si>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</si>
  <si>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</si>
  <si>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</si>
  <si>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</si>
  <si>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</si>
  <si>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</si>
  <si>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</si>
  <si>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</si>
  <si>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</si>
  <si>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</si>
  <si>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</si>
  <si>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</si>
  <si>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</si>
  <si>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</si>
  <si>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</si>
  <si>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</si>
  <si>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</si>
  <si>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</si>
  <si>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</si>
  <si>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</si>
  <si>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</si>
  <si>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</si>
  <si>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</si>
  <si>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</si>
  <si>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</si>
  <si>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</si>
  <si>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</si>
  <si>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</si>
  <si>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</si>
  <si>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</si>
  <si>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</si>
  <si>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</si>
  <si>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</si>
  <si>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</si>
  <si>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</si>
  <si>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</si>
  <si>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</si>
  <si>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</si>
  <si>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</si>
  <si>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</si>
  <si>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</si>
  <si>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</si>
  <si>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</si>
  <si>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</si>
  <si>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</si>
  <si>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</si>
  <si>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</si>
  <si>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</si>
  <si>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</si>
  <si>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</si>
  <si>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</si>
  <si>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</si>
  <si>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</si>
  <si>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</si>
  <si>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</si>
  <si>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</si>
  <si>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</si>
  <si>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</si>
  <si>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</si>
  <si>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</si>
  <si>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</si>
  <si>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</si>
  <si>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</si>
  <si>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</si>
  <si>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</si>
  <si>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</si>
  <si>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</si>
  <si>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</si>
  <si>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</si>
  <si>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</si>
  <si>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</si>
  <si>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</si>
  <si>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</si>
  <si>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</si>
  <si>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</si>
  <si>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</si>
  <si>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</si>
  <si>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</si>
  <si>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</si>
  <si>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</si>
  <si>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</si>
  <si>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</si>
  <si>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</si>
  <si>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</si>
  <si>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</si>
  <si>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</si>
  <si>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</si>
  <si>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</si>
  <si>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</si>
  <si>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</si>
  <si>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</si>
  <si>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</si>
  <si>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</si>
  <si>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</si>
  <si>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</si>
  <si>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</si>
  <si>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</si>
  <si>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</si>
  <si>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</si>
  <si>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</si>
  <si>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</si>
  <si>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</si>
  <si>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</si>
  <si>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</si>
  <si>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</si>
  <si>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</si>
  <si>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</si>
  <si>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</si>
  <si>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</si>
  <si>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</si>
  <si>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</si>
  <si>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</si>
  <si>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</si>
  <si>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</si>
  <si>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</si>
  <si>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</si>
  <si>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</si>
  <si>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</si>
  <si>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</si>
  <si>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</si>
  <si>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</si>
  <si>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</si>
  <si>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</si>
  <si>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</si>
  <si>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</si>
  <si>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</si>
  <si>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</si>
  <si>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</si>
  <si>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</si>
  <si>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</si>
  <si>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</si>
  <si>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</si>
  <si>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</si>
  <si>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</si>
  <si>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</si>
  <si>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</si>
  <si>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</si>
  <si>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</si>
  <si>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</si>
  <si>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</si>
  <si>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</si>
  <si>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</si>
  <si>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</si>
  <si>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</si>
  <si>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</si>
  <si>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</si>
  <si>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</si>
  <si>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</si>
  <si>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</si>
  <si>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</si>
  <si>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</si>
  <si>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</si>
  <si>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</si>
  <si>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</si>
  <si>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</si>
  <si>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</si>
  <si>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</si>
  <si>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</si>
  <si>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</si>
  <si>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</si>
  <si>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</si>
  <si>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</si>
  <si>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</si>
  <si>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</si>
  <si>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</si>
  <si>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</si>
  <si>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</si>
  <si>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</si>
  <si>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</si>
  <si>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</si>
  <si>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</si>
  <si>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</si>
  <si>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</si>
  <si>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</si>
  <si>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</si>
  <si>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</si>
  <si>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</si>
  <si>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</si>
  <si>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</si>
  <si>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</si>
  <si>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</si>
  <si>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</si>
  <si>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</si>
  <si>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</si>
  <si>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</si>
  <si>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</si>
  <si>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</si>
  <si>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</si>
  <si>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</si>
  <si>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</si>
  <si>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</si>
  <si>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</si>
  <si>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</si>
  <si>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</si>
  <si>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</si>
  <si>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</si>
  <si>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</si>
  <si>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</si>
  <si>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</si>
  <si>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</si>
  <si>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</si>
  <si>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</si>
  <si>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</si>
  <si>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</si>
  <si>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</si>
  <si>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</si>
  <si>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</si>
  <si>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</si>
  <si>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</si>
  <si>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</si>
  <si>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</si>
  <si>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</si>
  <si>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</si>
  <si>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</si>
  <si>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</si>
  <si>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</si>
  <si>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</si>
  <si>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</si>
  <si>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</si>
  <si>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</si>
  <si>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</si>
  <si>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</si>
  <si>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</si>
  <si>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</si>
  <si>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</si>
  <si>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</si>
  <si>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</si>
  <si>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</si>
  <si>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</si>
  <si>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</si>
  <si>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</si>
  <si>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</si>
  <si>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</si>
  <si>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</si>
  <si>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</si>
  <si>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</si>
  <si>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</si>
  <si>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</si>
  <si>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</si>
  <si>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</si>
  <si>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</si>
  <si>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</si>
  <si>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</si>
  <si>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</si>
  <si>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</si>
  <si>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</si>
  <si>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</si>
  <si>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</si>
  <si>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</si>
  <si>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</si>
  <si>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</si>
  <si>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</si>
  <si>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</si>
  <si>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</si>
  <si>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</si>
  <si>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</si>
  <si>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</si>
  <si>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</si>
  <si>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</si>
  <si>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</si>
  <si>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</si>
  <si>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</si>
  <si>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</si>
  <si>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</si>
  <si>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</si>
  <si>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</si>
  <si>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</si>
  <si>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</si>
  <si>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</si>
  <si>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</si>
  <si>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</si>
  <si>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</si>
  <si>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</si>
  <si>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</si>
  <si>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</si>
  <si>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</si>
  <si>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</si>
  <si>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</si>
  <si>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</si>
  <si>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</si>
  <si>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</si>
  <si>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</si>
  <si>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</si>
  <si>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</si>
  <si>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</si>
  <si>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</si>
  <si>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</si>
  <si>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</si>
  <si>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</si>
  <si>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</si>
  <si>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</si>
  <si>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</si>
  <si>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</si>
  <si>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</si>
  <si>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</si>
  <si>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</si>
  <si>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</si>
  <si>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</si>
  <si>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</si>
  <si>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</si>
  <si>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</si>
  <si>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</si>
  <si>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</si>
  <si>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</si>
  <si>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</si>
  <si>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</si>
  <si>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</si>
  <si>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</si>
  <si>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</si>
  <si>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</si>
  <si>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</si>
  <si>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</si>
  <si>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</si>
  <si>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</si>
  <si>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</si>
  <si>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</si>
  <si>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</si>
  <si>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</si>
  <si>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</si>
  <si>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</si>
  <si>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</si>
  <si>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</si>
  <si>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</si>
  <si>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</si>
  <si>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</si>
  <si>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</si>
  <si>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</si>
  <si>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</si>
  <si>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</si>
  <si>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</si>
  <si>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</si>
  <si>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</si>
  <si>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</si>
  <si>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</si>
  <si>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</si>
  <si>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</si>
  <si>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</si>
  <si>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</si>
  <si>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</si>
  <si>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</si>
  <si>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</si>
  <si>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</si>
  <si>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</si>
  <si>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</si>
  <si>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</si>
  <si>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</si>
  <si>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</si>
  <si>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</si>
  <si>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</si>
  <si>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</si>
  <si>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</si>
  <si>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</si>
  <si>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</si>
  <si>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</si>
  <si>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</si>
  <si>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</si>
  <si>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</si>
  <si>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</si>
  <si>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</si>
  <si>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</si>
  <si>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</si>
  <si>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</si>
  <si>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</si>
  <si>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</si>
  <si>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</si>
  <si>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</si>
  <si>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</si>
  <si>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</si>
  <si>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</si>
  <si>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</si>
  <si>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</si>
  <si>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</si>
  <si>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</si>
  <si>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</si>
  <si>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</si>
  <si>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</si>
  <si>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</si>
  <si>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</si>
  <si>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</si>
  <si>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</si>
  <si>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</si>
  <si>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</si>
  <si>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</si>
  <si>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</si>
  <si>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</si>
  <si>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</si>
  <si>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</si>
  <si>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</si>
  <si>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</si>
  <si>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</si>
  <si>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</si>
  <si>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</si>
  <si>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</si>
  <si>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</si>
  <si>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</si>
  <si>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</si>
  <si>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</si>
  <si>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</si>
  <si>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</si>
  <si>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</si>
  <si>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</si>
  <si>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</si>
  <si>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</si>
  <si>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</si>
  <si>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</si>
  <si>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</si>
  <si>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</si>
  <si>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</si>
  <si>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</si>
  <si>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</si>
  <si>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</si>
  <si>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</si>
  <si>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</si>
  <si>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</si>
  <si>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</si>
  <si>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</si>
  <si>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</si>
  <si>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</si>
  <si>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</si>
  <si>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</si>
  <si>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</si>
  <si>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</si>
  <si>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</si>
  <si>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</si>
  <si>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</si>
  <si>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</si>
  <si>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</si>
  <si>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</si>
  <si>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</si>
  <si>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</si>
  <si>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</si>
  <si>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</si>
  <si>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</si>
  <si>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</si>
  <si>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</si>
  <si>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</si>
  <si>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</si>
  <si>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</si>
  <si>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</si>
  <si>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</si>
  <si>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</si>
  <si>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</si>
  <si>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</si>
  <si>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</si>
  <si>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</si>
  <si>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</si>
  <si>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</si>
  <si>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</si>
  <si>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</si>
  <si>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</si>
  <si>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</si>
  <si>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</si>
  <si>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</si>
  <si>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</si>
  <si>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</si>
  <si>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</si>
  <si>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</si>
  <si>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</si>
  <si>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</si>
  <si>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</si>
  <si>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</si>
  <si>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</si>
  <si>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</si>
  <si>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</si>
  <si>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</si>
  <si>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</si>
  <si>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</si>
  <si>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</si>
  <si>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</si>
  <si>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</si>
  <si>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</si>
  <si>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</si>
  <si>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</si>
  <si>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</si>
  <si>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</si>
  <si>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</si>
  <si>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</si>
  <si>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</si>
  <si>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</si>
  <si>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</si>
  <si>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</si>
  <si>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</si>
  <si>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</si>
  <si>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</si>
  <si>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</si>
  <si>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</si>
  <si>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</si>
  <si>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</si>
  <si>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</si>
  <si>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</si>
  <si>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</si>
  <si>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</si>
  <si>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</si>
  <si>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</si>
  <si>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</si>
  <si>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</si>
  <si>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</si>
  <si>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</si>
  <si>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</si>
  <si>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</si>
  <si>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</si>
  <si>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</si>
  <si>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</si>
  <si>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</si>
  <si>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</si>
  <si>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</si>
  <si>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</si>
  <si>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</si>
  <si>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</si>
  <si>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</si>
  <si>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</si>
  <si>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</si>
  <si>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</si>
  <si>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</si>
  <si>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</si>
  <si>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</si>
  <si>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</si>
  <si>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</si>
  <si>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</si>
  <si>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</si>
  <si>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</si>
  <si>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</si>
  <si>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</si>
  <si>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</si>
  <si>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</si>
  <si>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</si>
  <si>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</si>
  <si>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</si>
  <si>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</si>
  <si>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</si>
  <si>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</si>
  <si>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</si>
  <si>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</si>
  <si>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</si>
  <si>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</si>
  <si>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</si>
  <si>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</si>
  <si>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</si>
  <si>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</si>
  <si>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</si>
  <si>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</si>
  <si>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</si>
  <si>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</si>
  <si>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</si>
  <si>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</si>
  <si>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</si>
  <si>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</si>
  <si>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</si>
  <si>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</si>
  <si>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</si>
  <si>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</si>
  <si>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</si>
  <si>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</si>
  <si>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</si>
  <si>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</si>
  <si>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</si>
  <si>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</si>
  <si>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</si>
  <si>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</si>
  <si>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</si>
  <si>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</si>
  <si>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</si>
  <si>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</si>
  <si>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</si>
  <si>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</si>
  <si>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</si>
  <si>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</si>
  <si>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</si>
  <si>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</si>
  <si>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</si>
  <si>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</si>
  <si>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</si>
  <si>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</si>
  <si>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</si>
  <si>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</si>
  <si>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</si>
  <si>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</si>
  <si>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</si>
  <si>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</si>
  <si>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</si>
  <si>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</si>
  <si>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</si>
  <si>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</si>
  <si>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</si>
  <si>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</si>
  <si>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</si>
  <si>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</si>
  <si>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</si>
  <si>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</si>
  <si>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</si>
  <si>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</si>
  <si>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</si>
  <si>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</si>
  <si>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</si>
  <si>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</si>
  <si>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</si>
  <si>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</si>
  <si>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</si>
  <si>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</si>
  <si>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</si>
  <si>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</si>
  <si>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</si>
  <si>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</si>
  <si>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</si>
  <si>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</si>
  <si>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</si>
  <si>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</si>
  <si>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</si>
  <si>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</si>
  <si>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</si>
  <si>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</si>
  <si>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</si>
  <si>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</si>
  <si>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</si>
  <si>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</si>
  <si>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</si>
  <si>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</si>
  <si>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</si>
  <si>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</si>
  <si>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</si>
  <si>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</si>
  <si>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</si>
  <si>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</si>
  <si>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</si>
  <si>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</si>
  <si>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</si>
  <si>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</si>
  <si>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</si>
  <si>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</si>
  <si>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</si>
  <si>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</si>
  <si>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</si>
  <si>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</si>
  <si>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</si>
  <si>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</si>
  <si>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</si>
  <si>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</si>
  <si>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</si>
  <si>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</si>
  <si>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</si>
  <si>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</si>
  <si>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</si>
  <si>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</si>
  <si>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</si>
  <si>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</si>
  <si>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</si>
  <si>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</si>
  <si>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</si>
  <si>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</si>
  <si>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</si>
  <si>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</si>
  <si>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</si>
  <si>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</si>
  <si>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</si>
  <si>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</si>
  <si>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</si>
  <si>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</si>
  <si>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</si>
  <si>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</si>
  <si>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</si>
  <si>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</si>
  <si>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</si>
  <si>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</si>
  <si>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</si>
  <si>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</si>
  <si>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</si>
  <si>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</si>
  <si>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</si>
  <si>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</si>
  <si>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</si>
  <si>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</si>
  <si>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</si>
  <si>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</si>
  <si>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</si>
  <si>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</si>
  <si>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</si>
  <si>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</si>
  <si>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</si>
  <si>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</si>
  <si>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</si>
  <si>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</si>
  <si>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</si>
  <si>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</si>
  <si>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</si>
  <si>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</si>
  <si>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</si>
  <si>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</si>
  <si>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</si>
  <si>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</si>
  <si>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</si>
  <si>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</si>
  <si>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</si>
  <si>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</si>
  <si>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</si>
  <si>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</si>
  <si>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</si>
  <si>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</si>
  <si>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</si>
  <si>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</si>
  <si>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</si>
  <si>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</si>
  <si>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</si>
  <si>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</si>
  <si>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</si>
  <si>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</si>
  <si>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</si>
  <si>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</si>
  <si>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</si>
  <si>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</si>
  <si>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</si>
  <si>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</si>
  <si>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</si>
  <si>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</si>
  <si>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</si>
  <si>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</si>
  <si>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</si>
  <si>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</si>
  <si>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</si>
  <si>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</si>
  <si>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</si>
  <si>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</si>
  <si>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</si>
  <si>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</si>
  <si>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</si>
  <si>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</si>
  <si>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</si>
  <si>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</si>
  <si>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</si>
  <si>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</si>
  <si>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</si>
  <si>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</si>
  <si>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</si>
  <si>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</si>
  <si>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</si>
  <si>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</si>
  <si>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</si>
  <si>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</si>
  <si>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</si>
  <si>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</si>
  <si>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</si>
  <si>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</si>
  <si>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</si>
  <si>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</si>
  <si>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</si>
  <si>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</si>
  <si>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</si>
  <si>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</si>
  <si>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</si>
  <si>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</si>
  <si>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</si>
  <si>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</si>
  <si>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</si>
  <si>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</si>
  <si>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</si>
  <si>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</si>
  <si>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</si>
  <si>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</si>
  <si>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</si>
  <si>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</si>
  <si>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</si>
  <si>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</si>
  <si>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</si>
  <si>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</si>
  <si>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</si>
  <si>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</si>
  <si>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</si>
  <si>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</si>
  <si>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</si>
  <si>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</si>
  <si>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</si>
  <si>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</si>
  <si>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</si>
  <si>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</si>
  <si>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</si>
  <si>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</si>
  <si>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</si>
  <si>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</si>
  <si>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</si>
  <si>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</si>
  <si>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</si>
  <si>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</si>
  <si>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</si>
  <si>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</si>
  <si>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</si>
  <si>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</si>
  <si>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</si>
  <si>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</si>
  <si>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</si>
  <si>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</si>
  <si>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</si>
  <si>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</si>
  <si>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</si>
  <si>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</si>
  <si>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</si>
  <si>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</si>
  <si>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</si>
  <si>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</si>
  <si>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</si>
  <si>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</si>
  <si>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</si>
  <si>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</si>
  <si>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</si>
  <si>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</si>
  <si>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</si>
  <si>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</si>
  <si>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</si>
  <si>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</si>
  <si>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</si>
  <si>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</si>
  <si>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</si>
  <si>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</si>
  <si>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</si>
  <si>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</si>
  <si>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</si>
  <si>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</si>
  <si>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</si>
  <si>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</si>
  <si>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</si>
  <si>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</si>
  <si>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</si>
  <si>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</si>
  <si>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</si>
  <si>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</si>
  <si>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</si>
  <si>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</si>
  <si>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</si>
  <si>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</si>
  <si>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</si>
  <si>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</si>
  <si>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</si>
  <si>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</si>
  <si>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</si>
  <si>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</si>
  <si>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</si>
  <si>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</si>
  <si>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</si>
  <si>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</si>
  <si>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</si>
  <si>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</si>
  <si>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</si>
  <si>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</si>
  <si>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</si>
  <si>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</si>
  <si>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</si>
  <si>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</si>
  <si>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</si>
  <si>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</si>
  <si>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</si>
  <si>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</si>
  <si>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</si>
  <si>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</si>
  <si>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</si>
  <si>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</si>
  <si>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</si>
  <si>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</si>
  <si>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</si>
  <si>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</si>
  <si>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</si>
  <si>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</si>
  <si>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</si>
  <si>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</si>
  <si>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</si>
  <si>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</si>
  <si>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</si>
  <si>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</si>
  <si>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</si>
  <si>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</si>
  <si>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</si>
  <si>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</si>
  <si>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</si>
  <si>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</si>
  <si>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</si>
  <si>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</si>
  <si>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</si>
  <si>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</si>
  <si>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</si>
  <si>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</si>
  <si>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</si>
  <si>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</si>
  <si>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</si>
  <si>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</si>
  <si>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</si>
  <si>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</si>
  <si>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</si>
  <si>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</si>
  <si>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</si>
  <si>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</si>
  <si>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</si>
  <si>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</si>
  <si>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</si>
  <si>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</si>
  <si>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</si>
  <si>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</si>
  <si>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</si>
  <si>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</si>
  <si>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</si>
  <si>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</si>
  <si>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</si>
  <si>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</si>
  <si>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</si>
  <si>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</si>
  <si>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</si>
  <si>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</si>
  <si>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</si>
  <si>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</si>
  <si>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</si>
  <si>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</si>
  <si>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</si>
  <si>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</si>
  <si>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</si>
  <si>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</si>
  <si>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</si>
  <si>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</si>
  <si>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</si>
  <si>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</si>
  <si>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</si>
  <si>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</si>
  <si>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</si>
  <si>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</si>
  <si>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</si>
  <si>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</si>
  <si>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</si>
  <si>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</si>
  <si>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</si>
  <si>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</si>
  <si>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</si>
  <si>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</si>
  <si>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</si>
  <si>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</si>
  <si>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</si>
  <si>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</si>
  <si>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</si>
  <si>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</si>
  <si>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</si>
  <si>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</si>
  <si>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</si>
  <si>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</si>
  <si>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</si>
  <si>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</si>
  <si>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</si>
  <si>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</si>
  <si>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</si>
  <si>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</si>
  <si>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</si>
  <si>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</si>
  <si>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</si>
  <si>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</si>
  <si>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</si>
  <si>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</si>
  <si>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</si>
  <si>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</si>
  <si>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</si>
  <si>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</si>
  <si>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</si>
  <si>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</si>
  <si>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</si>
  <si>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</si>
  <si>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</si>
  <si>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</si>
  <si>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</si>
  <si>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</si>
  <si>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</si>
  <si>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</si>
  <si>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</si>
  <si>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</si>
  <si>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</si>
  <si>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</si>
  <si>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</si>
  <si>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</si>
  <si>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</si>
  <si>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</si>
  <si>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</si>
  <si>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</si>
  <si>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</si>
  <si>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</si>
  <si>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</si>
  <si>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</si>
  <si>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</si>
  <si>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</si>
  <si>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</si>
  <si>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</si>
  <si>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</si>
  <si>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</si>
  <si>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</si>
  <si>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</si>
  <si>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</si>
  <si>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</si>
  <si>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</si>
  <si>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</si>
  <si>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</si>
  <si>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</si>
  <si>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</si>
  <si>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</si>
  <si>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</si>
  <si>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</si>
  <si>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</si>
  <si>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</si>
  <si>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</si>
  <si>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</si>
  <si>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</si>
  <si>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</si>
  <si>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</si>
  <si>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</si>
  <si>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</si>
  <si>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</si>
  <si>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</si>
  <si>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</si>
  <si>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</si>
  <si>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</si>
  <si>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</si>
  <si>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</si>
  <si>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</si>
  <si>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</si>
  <si>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</si>
  <si>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</si>
  <si>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</si>
  <si>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</si>
  <si>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</si>
  <si>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</si>
  <si>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</si>
  <si>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</si>
  <si>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</si>
  <si>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</si>
  <si>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</si>
  <si>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</si>
  <si>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</si>
  <si>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</si>
  <si>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</si>
  <si>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</si>
  <si>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</si>
  <si>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</si>
  <si>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</si>
  <si>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</si>
  <si>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</si>
  <si>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</si>
  <si>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</si>
  <si>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</si>
  <si>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</si>
  <si>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</si>
  <si>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</si>
  <si>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</si>
  <si>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</si>
  <si>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</si>
  <si>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</si>
  <si>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</si>
  <si>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</si>
  <si>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</si>
  <si>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</si>
  <si>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</si>
  <si>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</si>
  <si>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</si>
  <si>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</si>
  <si>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</si>
  <si>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</si>
  <si>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</si>
  <si>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</si>
  <si>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</si>
  <si>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</si>
  <si>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</si>
  <si>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</si>
  <si>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</si>
  <si>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</si>
  <si>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</si>
  <si>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</si>
  <si>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</si>
  <si>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</si>
  <si>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</si>
  <si>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</si>
  <si>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</si>
  <si>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</si>
  <si>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</si>
  <si>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</si>
  <si>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</si>
  <si>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</si>
  <si>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</si>
  <si>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</si>
  <si>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</si>
  <si>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</si>
  <si>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</si>
  <si>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</si>
  <si>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</si>
  <si>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</si>
  <si>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</si>
  <si>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</si>
  <si>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</si>
  <si>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</si>
  <si>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</si>
  <si>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</si>
  <si>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</si>
  <si>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</si>
  <si>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</si>
  <si>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</si>
  <si>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</si>
  <si>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</si>
  <si>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</si>
  <si>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</si>
  <si>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</si>
  <si>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</si>
  <si>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</si>
  <si>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</si>
  <si>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</si>
  <si>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</si>
  <si>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</si>
  <si>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</si>
  <si>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</si>
  <si>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</si>
  <si>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</si>
  <si>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</si>
  <si>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</si>
  <si>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</si>
  <si>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</si>
  <si>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</si>
  <si>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</si>
  <si>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</si>
  <si>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</si>
  <si>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</si>
  <si>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</si>
  <si>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</si>
  <si>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</si>
  <si>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</si>
  <si>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</si>
  <si>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</si>
  <si>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</si>
  <si>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</si>
  <si>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</si>
  <si>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</si>
  <si>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</si>
  <si>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</si>
  <si>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</si>
  <si>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</si>
  <si>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</si>
  <si>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</si>
  <si>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</si>
  <si>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</si>
  <si>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</si>
  <si>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</si>
  <si>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</si>
  <si>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</si>
  <si>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</si>
  <si>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</si>
  <si>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</si>
  <si>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</si>
  <si>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</si>
  <si>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</si>
  <si>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</si>
  <si>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</si>
  <si>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</si>
  <si>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</si>
  <si>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</si>
  <si>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</si>
  <si>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</si>
  <si>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</si>
  <si>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</si>
  <si>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</si>
  <si>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</si>
  <si>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</si>
  <si>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</si>
  <si>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</si>
  <si>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</si>
  <si>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</si>
  <si>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</si>
  <si>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</si>
  <si>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</si>
  <si>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</si>
  <si>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</si>
  <si>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</si>
  <si>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</si>
  <si>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</si>
  <si>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</si>
  <si>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</si>
  <si>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</si>
  <si>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</si>
  <si>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</si>
  <si>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</si>
  <si>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</si>
  <si>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</si>
  <si>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</si>
  <si>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</si>
  <si>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</si>
  <si>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</si>
  <si>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</si>
  <si>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</si>
  <si>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</si>
  <si>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</si>
  <si>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</si>
  <si>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</si>
  <si>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</si>
  <si>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</si>
  <si>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</si>
  <si>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</si>
  <si>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</si>
  <si>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</si>
  <si>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</si>
  <si>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</si>
  <si>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</si>
  <si>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</si>
  <si>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</si>
  <si>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</si>
  <si>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</si>
  <si>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</si>
  <si>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</si>
  <si>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</si>
  <si>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</si>
  <si>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</si>
  <si>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</si>
  <si>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</si>
  <si>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</si>
  <si>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</si>
  <si>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</si>
  <si>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</si>
  <si>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</si>
  <si>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</si>
  <si>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</si>
  <si>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</si>
  <si>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</si>
  <si>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</si>
  <si>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</si>
  <si>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</si>
  <si>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</si>
  <si>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</si>
  <si>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</si>
  <si>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</si>
  <si>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</si>
  <si>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</si>
  <si>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</si>
  <si>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</si>
  <si>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</si>
  <si>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</si>
  <si>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</si>
  <si>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</si>
  <si>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</si>
  <si>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</si>
  <si>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</si>
  <si>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</si>
  <si>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</si>
  <si>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</si>
  <si>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</si>
  <si>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</si>
  <si>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</si>
  <si>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</si>
  <si>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</si>
  <si>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</si>
  <si>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</si>
  <si>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</si>
  <si>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</si>
  <si>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</si>
  <si>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</si>
  <si>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</si>
  <si>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</si>
  <si>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</si>
  <si>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</si>
  <si>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</si>
  <si>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</si>
  <si>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</si>
  <si>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</si>
  <si>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</si>
  <si>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</si>
  <si>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</si>
  <si>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</si>
  <si>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</si>
  <si>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</si>
  <si>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</si>
  <si>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</si>
  <si>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</si>
  <si>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</si>
  <si>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</si>
  <si>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</si>
  <si>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</si>
  <si>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</si>
  <si>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</si>
  <si>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</si>
  <si>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</si>
  <si>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</si>
  <si>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</si>
  <si>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</si>
  <si>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</si>
  <si>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</si>
  <si>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</si>
  <si>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</si>
  <si>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</si>
  <si>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</si>
  <si>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</si>
  <si>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</si>
  <si>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</si>
  <si>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</si>
  <si>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</si>
  <si>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</si>
  <si>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</si>
  <si>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</si>
  <si>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</si>
  <si>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</si>
  <si>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</si>
  <si>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</si>
  <si>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</si>
  <si>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</si>
  <si>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</si>
  <si>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</si>
  <si>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</si>
  <si>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</si>
  <si>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</si>
  <si>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</si>
  <si>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</si>
  <si>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</si>
  <si>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</si>
  <si>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</si>
  <si>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</si>
  <si>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</si>
  <si>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</si>
  <si>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</si>
  <si>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</si>
  <si>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</si>
  <si>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</si>
  <si>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</si>
  <si>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</si>
  <si>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</si>
  <si>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</si>
  <si>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</si>
  <si>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</si>
  <si>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</si>
  <si>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</si>
  <si>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</si>
  <si>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</si>
  <si>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</si>
  <si>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</si>
  <si>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</si>
  <si>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</si>
  <si>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</si>
  <si>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</si>
  <si>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</si>
  <si>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</si>
  <si>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</si>
  <si>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</si>
  <si>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</si>
  <si>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</si>
  <si>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</si>
  <si>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</si>
  <si>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</si>
  <si>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</si>
  <si>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</si>
  <si>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</si>
  <si>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</si>
  <si>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</si>
  <si>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</si>
  <si>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</si>
  <si>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</si>
  <si>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</si>
  <si>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</si>
  <si>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</si>
  <si>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</si>
  <si>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</si>
  <si>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</si>
  <si>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</si>
  <si>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</si>
  <si>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</si>
  <si>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</si>
  <si>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</si>
  <si>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</si>
  <si>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</si>
  <si>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</si>
  <si>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</si>
  <si>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</si>
  <si>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</si>
  <si>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</si>
  <si>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</si>
  <si>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</si>
  <si>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</si>
  <si>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</si>
  <si>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</si>
  <si>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</si>
  <si>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</si>
  <si>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</si>
  <si>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</si>
  <si>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</si>
  <si>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</si>
  <si>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</si>
  <si>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</si>
  <si>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</si>
  <si>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</si>
  <si>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</si>
  <si>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</si>
  <si>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</si>
  <si>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</si>
  <si>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</si>
  <si>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</si>
  <si>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</si>
  <si>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</si>
  <si>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</si>
  <si>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</si>
  <si>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</si>
  <si>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</si>
  <si>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</si>
  <si>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</si>
  <si>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</si>
  <si>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</si>
  <si>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</si>
  <si>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</si>
  <si>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</si>
  <si>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</si>
  <si>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</si>
  <si>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</si>
  <si>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</si>
  <si>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</si>
  <si>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</si>
  <si>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</si>
  <si>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</si>
  <si>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</si>
  <si>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</si>
  <si>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</si>
  <si>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</si>
  <si>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</si>
  <si>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</si>
  <si>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</si>
  <si>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</si>
  <si>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</si>
  <si>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</si>
  <si>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</si>
  <si>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</si>
  <si>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</si>
  <si>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</si>
  <si>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</si>
  <si>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</si>
  <si>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</si>
  <si>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</si>
  <si>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</si>
  <si>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</si>
  <si>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</si>
  <si>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</si>
  <si>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</si>
  <si>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</si>
  <si>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</si>
  <si>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</si>
  <si>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</si>
  <si>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</si>
  <si>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</si>
  <si>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</si>
  <si>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</si>
  <si>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</si>
  <si>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</si>
  <si>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</si>
  <si>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</si>
  <si>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</si>
  <si>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</si>
  <si>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</si>
  <si>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</si>
  <si>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</si>
  <si>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</si>
  <si>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</si>
  <si>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</si>
  <si>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</si>
  <si>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</si>
  <si>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</si>
  <si>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</si>
  <si>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</si>
  <si>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</si>
  <si>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</si>
  <si>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</si>
  <si>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</si>
  <si>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</si>
  <si>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</si>
  <si>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</si>
  <si>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</si>
  <si>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</si>
  <si>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</si>
  <si>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</si>
  <si>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</si>
  <si>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</si>
  <si>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</si>
  <si>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</si>
  <si>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</si>
  <si>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</si>
  <si>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</si>
  <si>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</si>
  <si>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</si>
  <si>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</si>
  <si>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</si>
  <si>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</si>
  <si>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</si>
  <si>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</si>
  <si>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</si>
  <si>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</si>
  <si>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</si>
  <si>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</si>
  <si>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</si>
  <si>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</si>
  <si>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</si>
  <si>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</si>
  <si>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</si>
  <si>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</si>
  <si>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</si>
  <si>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</si>
  <si>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</si>
  <si>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</si>
  <si>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</si>
  <si>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</si>
  <si>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</si>
  <si>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</si>
  <si>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</si>
  <si>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</si>
  <si>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</si>
  <si>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</si>
  <si>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</si>
  <si>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</si>
  <si>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</si>
  <si>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</si>
  <si>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</si>
  <si>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</si>
  <si>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</si>
  <si>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</si>
  <si>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</si>
  <si>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</si>
  <si>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</si>
  <si>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</si>
  <si>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</si>
  <si>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</si>
  <si>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</si>
  <si>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</si>
  <si>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</si>
  <si>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</si>
  <si>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</si>
  <si>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</si>
  <si>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</si>
  <si>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</si>
  <si>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</si>
  <si>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</si>
  <si>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</si>
  <si>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</si>
  <si>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</si>
  <si>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</si>
  <si>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</si>
  <si>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</si>
  <si>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</si>
  <si>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</si>
  <si>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</si>
  <si>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</si>
  <si>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</si>
  <si>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</si>
  <si>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</si>
  <si>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</si>
  <si>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</si>
  <si>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</si>
  <si>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</si>
  <si>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</si>
  <si>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</si>
  <si>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</si>
  <si>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</si>
  <si>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</si>
  <si>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</si>
  <si>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</si>
  <si>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</si>
  <si>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</si>
  <si>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</si>
  <si>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</si>
  <si>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</si>
  <si>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</si>
  <si>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</si>
  <si>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</si>
  <si>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</si>
  <si>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</si>
  <si>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</si>
  <si>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</si>
  <si>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</si>
  <si>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</si>
  <si>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</si>
  <si>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</si>
  <si>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</si>
  <si>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</si>
  <si>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</si>
  <si>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</si>
  <si>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</si>
  <si>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</si>
  <si>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</si>
  <si>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</si>
  <si>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</si>
  <si>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</si>
  <si>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</si>
  <si>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</si>
  <si>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</si>
  <si>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</si>
  <si>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</si>
  <si>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</si>
  <si>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</si>
  <si>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</si>
  <si>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</si>
  <si>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</si>
  <si>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</si>
  <si>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</si>
  <si>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</si>
  <si>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</si>
  <si>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</si>
  <si>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</si>
  <si>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</si>
  <si>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</si>
  <si>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</si>
  <si>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</si>
  <si>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</si>
  <si>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</si>
  <si>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</si>
  <si>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</si>
  <si>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</si>
  <si>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</si>
  <si>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</si>
  <si>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</si>
  <si>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</si>
  <si>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</si>
  <si>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</si>
  <si>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</si>
  <si>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</si>
  <si>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</si>
  <si>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</si>
  <si>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</si>
  <si>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</si>
  <si>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</si>
  <si>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</si>
  <si>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</si>
  <si>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</si>
  <si>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</si>
  <si>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</si>
  <si>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</si>
  <si>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</si>
  <si>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</si>
  <si>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</si>
  <si>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</si>
  <si>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</si>
  <si>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</si>
  <si>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</si>
  <si>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</si>
  <si>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</si>
  <si>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</si>
  <si>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</si>
  <si>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</si>
  <si>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</si>
  <si>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</si>
  <si>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</si>
  <si>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</si>
  <si>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</si>
  <si>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</si>
  <si>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</si>
  <si>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</si>
  <si>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</si>
  <si>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</si>
  <si>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</si>
  <si>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</si>
  <si>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</si>
  <si>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</si>
  <si>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</si>
  <si>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</si>
  <si>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</si>
  <si>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</si>
  <si>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</si>
  <si>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</si>
  <si>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</si>
  <si>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</si>
  <si>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</si>
  <si>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</si>
  <si>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</si>
  <si>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</si>
  <si>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</si>
  <si>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</si>
  <si>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</si>
  <si>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</si>
  <si>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</si>
  <si>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</si>
  <si>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</si>
  <si>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</si>
  <si>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</si>
  <si>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</si>
  <si>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</si>
  <si>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</si>
  <si>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</si>
  <si>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</si>
  <si>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</si>
  <si>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</si>
  <si>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</si>
  <si>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</si>
  <si>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</si>
  <si>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</si>
  <si>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</si>
  <si>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</si>
  <si>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</si>
  <si>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</si>
  <si>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</si>
  <si>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</si>
  <si>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</si>
  <si>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</si>
  <si>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</si>
  <si>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</si>
  <si>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</si>
  <si>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</si>
  <si>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</si>
  <si>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</si>
  <si>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</si>
  <si>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</si>
  <si>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</si>
  <si>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</si>
  <si>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</si>
  <si>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</si>
  <si>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</si>
  <si>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</si>
  <si>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</si>
  <si>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</si>
  <si>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</si>
  <si>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</si>
  <si>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</si>
  <si>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</si>
  <si>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</si>
  <si>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</si>
  <si>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</si>
  <si>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</si>
  <si>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</si>
  <si>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</si>
  <si>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</si>
  <si>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</si>
  <si>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</si>
  <si>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</si>
  <si>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</si>
  <si>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</si>
  <si>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</si>
  <si>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</si>
  <si>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</si>
  <si>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</si>
  <si>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</si>
  <si>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</si>
  <si>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</si>
  <si>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</si>
  <si>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</si>
  <si>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</si>
  <si>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</si>
  <si>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</si>
  <si>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</si>
  <si>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</si>
  <si>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</si>
  <si>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</si>
  <si>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</si>
  <si>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</si>
  <si>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</si>
  <si>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</si>
  <si>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</si>
  <si>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</si>
  <si>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</si>
  <si>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</si>
  <si>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</si>
  <si>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</si>
  <si>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</si>
  <si>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</si>
  <si>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</si>
  <si>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</si>
  <si>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</si>
  <si>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</si>
  <si>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</si>
  <si>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</si>
  <si>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</si>
  <si>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</si>
  <si>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</si>
  <si>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</si>
  <si>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</si>
  <si>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</si>
  <si>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</si>
  <si>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</si>
  <si>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</si>
  <si>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</si>
  <si>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</si>
  <si>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</si>
  <si>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</si>
  <si>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</si>
  <si>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</si>
  <si>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</si>
  <si>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</si>
  <si>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</si>
  <si>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</si>
  <si>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</si>
  <si>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</si>
  <si>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</si>
  <si>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</si>
  <si>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</si>
  <si>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</si>
  <si>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</si>
  <si>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</si>
  <si>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</si>
  <si>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</si>
  <si>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</si>
  <si>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</si>
  <si>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</si>
  <si>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</si>
  <si>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</si>
  <si>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</si>
  <si>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</si>
  <si>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</si>
  <si>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</si>
  <si>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</si>
  <si>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</si>
  <si>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</si>
  <si>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</si>
  <si>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</si>
  <si>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</si>
  <si>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</si>
  <si>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</si>
  <si>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</si>
  <si>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</si>
  <si>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</si>
  <si>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</si>
  <si>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</si>
  <si>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</si>
  <si>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</si>
  <si>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</si>
  <si>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</si>
  <si>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</si>
  <si>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</si>
  <si>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</si>
  <si>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</si>
  <si>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</si>
  <si>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</si>
  <si>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</si>
  <si>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</si>
  <si>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</si>
  <si>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</si>
  <si>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</si>
  <si>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</si>
  <si>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</si>
  <si>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</si>
  <si>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</si>
  <si>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</si>
  <si>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</si>
  <si>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</si>
  <si>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</si>
  <si>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</si>
  <si>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</si>
  <si>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</si>
  <si>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</si>
  <si>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</si>
  <si>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</si>
  <si>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</si>
  <si>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</si>
  <si>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</si>
  <si>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</si>
  <si>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</si>
  <si>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</si>
  <si>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</si>
  <si>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</si>
  <si>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</si>
  <si>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</si>
  <si>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</si>
  <si>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</si>
  <si>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</si>
  <si>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</si>
  <si>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</si>
  <si>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</si>
  <si>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</si>
  <si>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</si>
  <si>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</si>
  <si>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</si>
  <si>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</si>
  <si>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</si>
  <si>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</si>
  <si>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</si>
  <si>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</si>
  <si>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</si>
  <si>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</si>
  <si>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</si>
  <si>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</si>
  <si>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</si>
  <si>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</si>
  <si>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</si>
  <si>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</si>
  <si>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</si>
  <si>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</si>
  <si>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</si>
  <si>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</si>
  <si>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</si>
  <si>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</si>
  <si>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</si>
  <si>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</si>
  <si>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</si>
  <si>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</si>
  <si>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</si>
  <si>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</si>
  <si>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</si>
  <si>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</si>
  <si>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</si>
  <si>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</si>
  <si>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</si>
  <si>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</si>
  <si>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</si>
  <si>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</si>
  <si>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</si>
  <si>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</si>
  <si>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</si>
  <si>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</si>
  <si>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</si>
  <si>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</si>
  <si>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</si>
  <si>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</si>
  <si>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</si>
  <si>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</si>
  <si>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</si>
  <si>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</si>
  <si>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</si>
  <si>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</si>
  <si>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</si>
  <si>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</si>
  <si>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</si>
  <si>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</si>
  <si>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</si>
  <si>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</si>
  <si>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</si>
  <si>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</si>
  <si>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</si>
  <si>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</si>
  <si>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</si>
  <si>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</si>
  <si>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</si>
  <si>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</si>
  <si>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</si>
  <si>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</si>
  <si>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</si>
  <si>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</si>
  <si>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</si>
  <si>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</si>
  <si>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</si>
  <si>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</si>
  <si>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</si>
  <si>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</si>
  <si>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</si>
  <si>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</si>
  <si>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</si>
  <si>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</si>
  <si>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</si>
  <si>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</si>
  <si>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</si>
  <si>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</si>
  <si>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</si>
  <si>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</si>
  <si>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</si>
  <si>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</si>
  <si>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</si>
  <si>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</si>
  <si>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</si>
  <si>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</si>
  <si>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</si>
  <si>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</si>
  <si>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</si>
  <si>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</si>
  <si>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</si>
  <si>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</si>
  <si>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</si>
  <si>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</si>
  <si>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</si>
  <si>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</si>
  <si>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</si>
  <si>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</si>
  <si>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</si>
  <si>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</si>
  <si>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</si>
  <si>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</si>
  <si>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</si>
  <si>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</si>
  <si>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</si>
  <si>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</si>
  <si>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</si>
  <si>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</si>
  <si>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</si>
  <si>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</si>
  <si>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</si>
  <si>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</si>
  <si>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</si>
  <si>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</si>
  <si>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</si>
  <si>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</si>
  <si>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</si>
  <si>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</si>
  <si>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</si>
  <si>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</si>
  <si>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</si>
  <si>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</si>
  <si>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</si>
  <si>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</si>
  <si>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</si>
  <si>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</si>
  <si>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</si>
  <si>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</si>
  <si>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</si>
  <si>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</si>
  <si>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</si>
  <si>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</si>
  <si>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</si>
  <si>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</si>
  <si>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</si>
  <si>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</si>
  <si>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</si>
  <si>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</si>
  <si>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</si>
  <si>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</si>
  <si>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</si>
  <si>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</si>
  <si>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</si>
  <si>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</si>
  <si>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</si>
  <si>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</si>
  <si>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</si>
  <si>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</si>
  <si>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</si>
  <si>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</si>
  <si>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</si>
  <si>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</si>
  <si>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</si>
  <si>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</si>
  <si>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</si>
  <si>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</si>
  <si>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</si>
  <si>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</si>
  <si>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</si>
  <si>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</si>
  <si>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</si>
  <si>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</si>
  <si>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</si>
  <si>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</si>
  <si>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</si>
  <si>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</si>
  <si>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</si>
  <si>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</si>
  <si>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</si>
  <si>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</si>
  <si>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</si>
  <si>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</si>
  <si>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</si>
  <si>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</si>
  <si>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</si>
  <si>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</si>
  <si>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</si>
  <si>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</si>
  <si>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</si>
  <si>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</si>
  <si>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</si>
  <si>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</si>
  <si>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</si>
  <si>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</si>
  <si>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</si>
  <si>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</si>
  <si>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</si>
  <si>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</si>
  <si>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</si>
  <si>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</si>
  <si>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</si>
  <si>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</si>
  <si>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</si>
  <si>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</si>
  <si>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</si>
  <si>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</si>
  <si>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</si>
  <si>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</si>
  <si>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</si>
  <si>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</si>
  <si>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</si>
  <si>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</si>
  <si>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</si>
  <si>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</si>
  <si>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</si>
  <si>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</si>
  <si>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</si>
  <si>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</si>
  <si>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</si>
  <si>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</si>
  <si>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</si>
  <si>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</si>
  <si>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</si>
  <si>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</si>
  <si>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</si>
  <si>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</si>
  <si>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</si>
  <si>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</si>
  <si>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</si>
  <si>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</si>
  <si>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</si>
  <si>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</si>
  <si>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</si>
  <si>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</si>
  <si>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</si>
  <si>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</si>
  <si>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</si>
  <si>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</si>
  <si>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</si>
  <si>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</si>
  <si>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</si>
  <si>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</si>
  <si>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</si>
  <si>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</si>
  <si>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</si>
  <si>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</si>
  <si>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</si>
  <si>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</si>
  <si>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</si>
  <si>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</si>
  <si>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</si>
  <si>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</si>
  <si>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</si>
  <si>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</si>
  <si>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</si>
  <si>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</si>
  <si>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</si>
  <si>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</si>
  <si>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</si>
  <si>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</si>
  <si>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</si>
  <si>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</si>
  <si>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</si>
  <si>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</si>
  <si>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</si>
  <si>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</si>
  <si>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</si>
  <si>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</si>
  <si>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</si>
  <si>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</si>
  <si>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</si>
  <si>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</si>
  <si>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</si>
  <si>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</si>
  <si>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</si>
  <si>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</si>
  <si>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</si>
  <si>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</si>
  <si>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</si>
  <si>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</si>
  <si>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</si>
  <si>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</si>
  <si>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</si>
  <si>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</si>
  <si>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</si>
  <si>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</si>
  <si>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</si>
  <si>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</si>
  <si>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</si>
  <si>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</si>
  <si>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</si>
  <si>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</si>
  <si>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</si>
  <si>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</si>
  <si>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</si>
  <si>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</si>
  <si>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</si>
  <si>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</si>
  <si>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</si>
  <si>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</si>
  <si>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</si>
  <si>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</si>
  <si>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</si>
  <si>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</si>
  <si>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</si>
  <si>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</si>
  <si>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</si>
  <si>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</si>
  <si>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</si>
  <si>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</si>
  <si>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</si>
  <si>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</si>
  <si>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</si>
  <si>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</si>
  <si>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</si>
  <si>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</si>
  <si>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</si>
  <si>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</si>
  <si>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</si>
  <si>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</si>
  <si>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</si>
  <si>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</si>
  <si>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</si>
  <si>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</si>
  <si>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</si>
  <si>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</si>
  <si>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</si>
  <si>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</si>
  <si>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</si>
  <si>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</si>
  <si>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</si>
  <si>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</si>
  <si>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</si>
  <si>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</si>
  <si>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</si>
  <si>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</si>
  <si>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</si>
  <si>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</si>
  <si>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</si>
  <si>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</si>
  <si>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</si>
  <si>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</si>
  <si>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</si>
  <si>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</si>
  <si>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</si>
  <si>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</si>
  <si>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</si>
  <si>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</si>
  <si>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</si>
  <si>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</si>
  <si>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</si>
  <si>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</si>
  <si>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</si>
  <si>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</si>
  <si>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</si>
  <si>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</si>
  <si>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</si>
  <si>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</si>
  <si>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</si>
  <si>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</si>
  <si>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</si>
  <si>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</si>
  <si>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</si>
  <si>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</si>
  <si>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</si>
  <si>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</si>
  <si>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</si>
  <si>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</si>
  <si>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</si>
  <si>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</si>
  <si>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</si>
  <si>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</si>
  <si>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</si>
  <si>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</si>
  <si>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</si>
  <si>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</si>
  <si>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</si>
  <si>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</si>
  <si>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</si>
  <si>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</si>
  <si>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</si>
  <si>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</si>
  <si>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</si>
  <si>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</si>
  <si>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</si>
  <si>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</si>
  <si>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</si>
  <si>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</si>
  <si>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</si>
  <si>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</si>
  <si>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</si>
  <si>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</si>
  <si>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</si>
  <si>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</si>
  <si>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</si>
  <si>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</si>
  <si>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</si>
  <si>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</si>
  <si>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</si>
  <si>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</si>
  <si>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</si>
  <si>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</si>
  <si>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</si>
  <si>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</si>
  <si>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</si>
  <si>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</si>
  <si>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</si>
  <si>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</si>
  <si>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</si>
  <si>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</si>
  <si>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</si>
  <si>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</si>
  <si>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</si>
  <si>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</si>
  <si>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</si>
  <si>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</si>
  <si>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</si>
  <si>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</si>
  <si>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</si>
  <si>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</si>
  <si>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</si>
  <si>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</si>
  <si>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</si>
  <si>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</si>
  <si>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</si>
  <si>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</si>
  <si>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</si>
  <si>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</si>
  <si>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</si>
  <si>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</si>
  <si>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</si>
  <si>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</si>
  <si>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</si>
  <si>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</si>
  <si>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</si>
  <si>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</si>
  <si>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</si>
  <si>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</si>
  <si>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</si>
  <si>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</si>
  <si>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</si>
  <si>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</si>
  <si>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</si>
  <si>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</si>
  <si>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</si>
  <si>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</si>
  <si>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</si>
  <si>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</si>
  <si>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</si>
  <si>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</si>
  <si>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</si>
  <si>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</si>
  <si>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</si>
  <si>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</si>
  <si>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</si>
  <si>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</si>
  <si>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</si>
  <si>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</si>
  <si>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</si>
  <si>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</si>
  <si>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</si>
  <si>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</si>
  <si>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</si>
  <si>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</si>
  <si>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</si>
  <si>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</si>
  <si>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</si>
  <si>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</si>
  <si>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</si>
  <si>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</si>
  <si>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</si>
  <si>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</si>
  <si>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</si>
  <si>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</si>
  <si>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</si>
  <si>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</si>
  <si>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</si>
  <si>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</si>
  <si>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</si>
  <si>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</si>
  <si>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</si>
  <si>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</si>
  <si>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</si>
  <si>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</si>
  <si>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</si>
  <si>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</si>
  <si>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</si>
  <si>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</si>
  <si>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</si>
  <si>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</si>
  <si>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</si>
  <si>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</si>
  <si>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</si>
  <si>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</si>
  <si>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</si>
  <si>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</si>
  <si>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</si>
  <si>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</si>
  <si>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</si>
  <si>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</si>
  <si>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</si>
  <si>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</si>
  <si>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</si>
  <si>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</si>
  <si>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</si>
  <si>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</si>
  <si>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</si>
  <si>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</si>
  <si>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</si>
  <si>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</si>
  <si>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</si>
  <si>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</si>
  <si>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</si>
  <si>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</si>
  <si>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</si>
  <si>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</si>
  <si>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</si>
  <si>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</si>
  <si>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</si>
  <si>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</si>
  <si>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</si>
  <si>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</si>
  <si>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</si>
  <si>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</si>
  <si>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</si>
  <si>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</si>
  <si>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</si>
  <si>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</si>
  <si>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</si>
  <si>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</si>
  <si>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</si>
  <si>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</si>
  <si>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</si>
  <si>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</si>
  <si>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</si>
  <si>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</si>
  <si>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</si>
  <si>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</si>
  <si>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</si>
  <si>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</si>
  <si>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</si>
  <si>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</si>
  <si>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</si>
  <si>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</si>
  <si>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</si>
  <si>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</si>
  <si>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</si>
  <si>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</si>
  <si>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</si>
  <si>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</si>
  <si>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</si>
  <si>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</si>
  <si>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</si>
  <si>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</si>
  <si>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</si>
  <si>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</si>
  <si>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</si>
  <si>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</si>
  <si>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</si>
  <si>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</si>
  <si>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</si>
  <si>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</si>
  <si>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</si>
  <si>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</si>
  <si>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</si>
  <si>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</si>
  <si>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</si>
  <si>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</si>
  <si>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</si>
  <si>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</si>
  <si>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</si>
  <si>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</si>
  <si>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</si>
  <si>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</si>
  <si>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</si>
  <si>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</si>
  <si>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</si>
  <si>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</si>
  <si>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</si>
  <si>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</si>
  <si>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</si>
  <si>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</si>
  <si>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</si>
  <si>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</si>
  <si>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</si>
  <si>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</si>
  <si>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</si>
  <si>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</si>
  <si>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</si>
  <si>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</si>
  <si>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</si>
  <si>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</si>
  <si>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</si>
  <si>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</si>
  <si>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</si>
  <si>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</si>
  <si>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</si>
  <si>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</si>
  <si>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</si>
  <si>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</si>
  <si>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</si>
  <si>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</si>
  <si>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</si>
  <si>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</si>
  <si>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</si>
  <si>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</si>
  <si>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</si>
  <si>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</si>
  <si>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</si>
  <si>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</si>
  <si>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</si>
  <si>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</si>
  <si>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</si>
  <si>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</si>
  <si>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</si>
  <si>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</si>
  <si>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</si>
  <si>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</si>
  <si>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</si>
  <si>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</si>
  <si>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</si>
  <si>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</si>
  <si>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</si>
  <si>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</si>
  <si>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</si>
  <si>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</si>
  <si>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</si>
  <si>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</si>
  <si>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</si>
  <si>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</si>
  <si>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</si>
  <si>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</si>
  <si>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</si>
  <si>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</si>
  <si>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</si>
  <si>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</si>
  <si>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</si>
  <si>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</si>
  <si>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</si>
  <si>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</si>
  <si>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</si>
  <si>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</si>
  <si>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</si>
  <si>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</si>
  <si>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</si>
  <si>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</si>
  <si>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</si>
  <si>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</si>
  <si>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</si>
  <si>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</si>
  <si>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</si>
  <si>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</si>
  <si>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</si>
  <si>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</si>
  <si>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</si>
  <si>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</si>
  <si>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</si>
  <si>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</si>
  <si>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</si>
  <si>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</si>
  <si>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</si>
  <si>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</si>
  <si>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</si>
  <si>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</si>
  <si>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</si>
  <si>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</si>
  <si>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</si>
  <si>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</si>
  <si>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</si>
  <si>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</si>
  <si>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</si>
  <si>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</si>
  <si>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</si>
  <si>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</si>
  <si>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</si>
  <si>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</si>
  <si>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</si>
  <si>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</si>
  <si>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</si>
  <si>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</si>
  <si>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</si>
  <si>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</si>
  <si>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</si>
  <si>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</si>
  <si>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</si>
  <si>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</si>
  <si>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</si>
  <si>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</si>
  <si>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</si>
  <si>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</si>
  <si>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</si>
  <si>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</si>
  <si>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</si>
  <si>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</si>
  <si>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</si>
  <si>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</si>
  <si>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</si>
  <si>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</si>
  <si>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</si>
  <si>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</si>
  <si>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</si>
  <si>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</si>
  <si>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</si>
  <si>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</si>
  <si>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</si>
  <si>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</si>
  <si>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</si>
  <si>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</si>
  <si>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</si>
  <si>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</si>
  <si>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</si>
  <si>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</si>
  <si>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</si>
  <si>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</si>
  <si>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</si>
  <si>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</si>
  <si>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</si>
  <si>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</si>
  <si>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</si>
  <si>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</si>
  <si>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</si>
  <si>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</si>
  <si>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</si>
  <si>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</si>
  <si>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</si>
  <si>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</si>
  <si>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</si>
  <si>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</si>
  <si>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</si>
  <si>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</si>
  <si>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</si>
  <si>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</si>
  <si>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</si>
  <si>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</si>
  <si>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</si>
  <si>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</si>
  <si>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</si>
  <si>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</si>
  <si>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</si>
  <si>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</si>
  <si>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</si>
  <si>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</si>
  <si>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</si>
  <si>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</si>
  <si>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</si>
  <si>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</si>
  <si>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</si>
  <si>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</si>
  <si>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</si>
  <si>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</si>
  <si>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</si>
  <si>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</si>
  <si>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</si>
  <si>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</si>
  <si>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</si>
  <si>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</si>
  <si>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</si>
  <si>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</si>
  <si>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</si>
  <si>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</si>
  <si>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</si>
  <si>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</si>
  <si>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</si>
  <si>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</si>
  <si>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</si>
  <si>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</si>
  <si>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</si>
  <si>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</si>
  <si>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</si>
  <si>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</si>
  <si>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</si>
  <si>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</si>
  <si>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</si>
  <si>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</si>
  <si>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</si>
  <si>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</si>
  <si>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</si>
  <si>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</si>
  <si>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</si>
  <si>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</si>
  <si>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</si>
  <si>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</si>
  <si>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</si>
  <si>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</si>
  <si>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</si>
  <si>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</si>
  <si>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</si>
  <si>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</si>
  <si>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</si>
  <si>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</si>
  <si>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</si>
  <si>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</si>
  <si>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</si>
  <si>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</si>
  <si>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</si>
  <si>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</si>
  <si>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</si>
  <si>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</si>
  <si>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</si>
  <si>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</si>
  <si>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</si>
  <si>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</si>
  <si>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</si>
  <si>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</si>
  <si>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</si>
  <si>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</si>
  <si>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</si>
  <si>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</si>
  <si>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</si>
  <si>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</si>
  <si>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</si>
  <si>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</si>
  <si>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</si>
  <si>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</si>
  <si>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</si>
  <si>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</si>
  <si>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</si>
  <si>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</si>
  <si>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</si>
  <si>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</si>
  <si>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</si>
  <si>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</si>
  <si>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</si>
  <si>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</si>
  <si>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</si>
  <si>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</si>
  <si>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</si>
  <si>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</si>
  <si>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</si>
  <si>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</si>
  <si>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</si>
  <si>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</si>
  <si>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</si>
  <si>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</si>
  <si>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</si>
  <si>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</si>
  <si>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</si>
  <si>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</si>
  <si>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</si>
  <si>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</si>
  <si>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</si>
  <si>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</si>
  <si>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</si>
  <si>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</si>
  <si>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</si>
  <si>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</si>
  <si>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</si>
  <si>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</si>
  <si>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</si>
  <si>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</si>
  <si>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</si>
  <si>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</si>
  <si>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</si>
  <si>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</si>
  <si>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</si>
  <si>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</si>
  <si>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</si>
  <si>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</si>
  <si>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</si>
  <si>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</si>
  <si>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</si>
  <si>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</si>
  <si>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</si>
  <si>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</si>
  <si>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</si>
  <si>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</si>
  <si>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</si>
  <si>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</si>
  <si>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</si>
  <si>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</si>
  <si>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</si>
  <si>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</si>
  <si>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</si>
  <si>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</si>
  <si>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</si>
  <si>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</si>
  <si>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</si>
  <si>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</si>
  <si>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</si>
  <si>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</si>
  <si>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</si>
  <si>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</si>
  <si>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</si>
  <si>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</si>
  <si>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</si>
  <si>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</si>
  <si>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</si>
  <si>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</si>
  <si>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</si>
  <si>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</si>
  <si>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</si>
  <si>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</si>
  <si>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</si>
  <si>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</si>
  <si>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</si>
  <si>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</si>
  <si>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</si>
  <si>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</si>
  <si>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</si>
  <si>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</si>
  <si>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</si>
  <si>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</si>
  <si>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</si>
  <si>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</si>
  <si>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</si>
  <si>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</si>
  <si>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</si>
  <si>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</si>
  <si>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</si>
  <si>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</si>
  <si>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</si>
  <si>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</si>
  <si>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</si>
  <si>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</si>
  <si>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</si>
  <si>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</si>
  <si>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</si>
  <si>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</si>
  <si>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</si>
  <si>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</si>
  <si>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</si>
  <si>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</si>
  <si>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</si>
  <si>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</si>
  <si>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</si>
  <si>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</si>
  <si>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</si>
  <si>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</si>
  <si>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</si>
  <si>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</si>
  <si>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</si>
  <si>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</si>
  <si>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</si>
  <si>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</si>
  <si>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</si>
  <si>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</si>
  <si>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</si>
  <si>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</si>
  <si>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</si>
  <si>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</si>
  <si>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</si>
  <si>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</si>
  <si>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</si>
  <si>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</si>
  <si>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</si>
  <si>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</si>
  <si>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</si>
  <si>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</si>
  <si>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</si>
  <si>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</si>
  <si>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</si>
  <si>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</si>
  <si>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</si>
  <si>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</si>
  <si>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</si>
  <si>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</si>
  <si>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</si>
  <si>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</si>
  <si>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</si>
  <si>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</si>
  <si>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</si>
  <si>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</si>
  <si>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</si>
  <si>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</si>
  <si>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</si>
  <si>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</si>
  <si>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</si>
  <si>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</si>
  <si>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</si>
  <si>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</si>
  <si>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</si>
  <si>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</si>
  <si>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</si>
  <si>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</si>
  <si>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</si>
  <si>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</si>
  <si>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</si>
  <si>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</si>
  <si>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</si>
  <si>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</si>
  <si>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</si>
  <si>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</si>
  <si>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</si>
  <si>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</si>
  <si>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</si>
  <si>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</si>
  <si>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</si>
  <si>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</si>
  <si>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</si>
  <si>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</si>
  <si>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</si>
  <si>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</si>
  <si>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</si>
  <si>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</si>
  <si>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</si>
  <si>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</si>
  <si>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</si>
  <si>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</si>
  <si>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</si>
  <si>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</si>
  <si>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</si>
  <si>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</si>
  <si>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</si>
  <si>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</si>
  <si>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</si>
  <si>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</si>
  <si>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</si>
  <si>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</si>
  <si>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</si>
  <si>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</si>
  <si>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</si>
  <si>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</si>
  <si>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</si>
  <si>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</si>
  <si>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</si>
  <si>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</si>
  <si>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</si>
  <si>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</si>
  <si>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</si>
  <si>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</si>
  <si>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</si>
  <si>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</si>
  <si>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</si>
  <si>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</si>
  <si>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</si>
  <si>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</si>
  <si>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</si>
  <si>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</si>
  <si>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</si>
  <si>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</si>
  <si>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</si>
  <si>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</si>
  <si>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</si>
  <si>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</si>
  <si>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</si>
  <si>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</si>
  <si>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</si>
  <si>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</si>
  <si>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</si>
  <si>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</si>
  <si>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</si>
  <si>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</si>
  <si>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</si>
  <si>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</si>
  <si>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</si>
  <si>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</si>
  <si>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</si>
  <si>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</si>
  <si>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</si>
  <si>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</si>
  <si>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</si>
  <si>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</si>
  <si>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</si>
  <si>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</si>
  <si>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</si>
  <si>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</si>
  <si>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</si>
  <si>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</si>
  <si>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</si>
  <si>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</si>
  <si>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</si>
  <si>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</si>
  <si>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</si>
  <si>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</si>
  <si>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</si>
  <si>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</si>
  <si>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</si>
  <si>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</si>
  <si>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</si>
  <si>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</si>
  <si>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</si>
  <si>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</si>
  <si>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</si>
  <si>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</si>
  <si>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</si>
  <si>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</si>
  <si>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</si>
  <si>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</si>
  <si>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</si>
  <si>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</si>
  <si>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</si>
  <si>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</si>
  <si>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</si>
  <si>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</si>
  <si>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</si>
  <si>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</si>
  <si>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</si>
  <si>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</si>
  <si>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</si>
  <si>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</si>
  <si>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</si>
  <si>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</si>
  <si>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</si>
  <si>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</si>
  <si>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</si>
  <si>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</si>
  <si>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</si>
  <si>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</si>
  <si>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</si>
  <si>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</si>
  <si>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</si>
  <si>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</si>
  <si>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</si>
  <si>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</si>
  <si>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</si>
  <si>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</si>
  <si>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</si>
  <si>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</si>
  <si>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</si>
  <si>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</si>
  <si>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</si>
  <si>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</si>
  <si>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</si>
  <si>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</si>
  <si>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</si>
  <si>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</si>
  <si>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</si>
  <si>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</si>
  <si>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</si>
  <si>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</si>
  <si>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</si>
  <si>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</si>
  <si>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</si>
  <si>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</si>
  <si>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</si>
  <si>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</si>
  <si>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</si>
  <si>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</si>
  <si>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</si>
  <si>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</si>
  <si>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</si>
  <si>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</si>
  <si>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</si>
  <si>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</si>
  <si>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</si>
  <si>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</si>
  <si>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</si>
  <si>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</si>
  <si>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</si>
  <si>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</si>
  <si>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</si>
  <si>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</si>
  <si>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</si>
  <si>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</si>
  <si>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</si>
  <si>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</si>
  <si>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</si>
  <si>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</si>
  <si>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</si>
  <si>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</si>
  <si>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</si>
  <si>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</si>
  <si>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</si>
  <si>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</si>
  <si>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</si>
  <si>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</si>
  <si>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</si>
  <si>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</si>
  <si>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</si>
  <si>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</si>
  <si>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</si>
  <si>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</si>
  <si>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</si>
  <si>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</si>
  <si>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</si>
  <si>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</si>
  <si>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</si>
  <si>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</si>
  <si>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</si>
  <si>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</si>
  <si>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</si>
  <si>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</si>
  <si>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</si>
  <si>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</si>
  <si>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</si>
  <si>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</si>
  <si>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</si>
  <si>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</si>
  <si>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</si>
  <si>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</si>
  <si>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</si>
  <si>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</si>
  <si>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</si>
  <si>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</si>
  <si>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</si>
  <si>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</si>
  <si>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</si>
  <si>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</si>
  <si>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</si>
  <si>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</si>
  <si>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</si>
  <si>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</si>
  <si>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</si>
  <si>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</si>
  <si>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</si>
  <si>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</si>
  <si>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</si>
  <si>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</si>
  <si>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</si>
  <si>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</si>
  <si>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</si>
  <si>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</si>
  <si>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</si>
  <si>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</si>
  <si>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</si>
  <si>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</si>
  <si>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</si>
  <si>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</si>
  <si>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</si>
  <si>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</si>
  <si>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</si>
  <si>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</si>
  <si>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</si>
  <si>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</si>
  <si>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</si>
  <si>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</si>
  <si>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</si>
  <si>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</si>
  <si>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</si>
  <si>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</si>
  <si>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</si>
  <si>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</si>
  <si>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</si>
  <si>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</si>
  <si>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</si>
  <si>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</si>
  <si>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</si>
  <si>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</si>
  <si>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</si>
  <si>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</si>
  <si>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</si>
  <si>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</si>
  <si>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</si>
  <si>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</si>
  <si>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</si>
  <si>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</si>
  <si>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</si>
  <si>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</si>
  <si>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</si>
  <si>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</si>
  <si>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</si>
  <si>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</si>
  <si>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</si>
  <si>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</si>
  <si>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</si>
  <si>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</si>
  <si>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</si>
  <si>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</si>
  <si>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</si>
  <si>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</si>
  <si>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</si>
  <si>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</si>
  <si>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</si>
  <si>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</si>
  <si>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</si>
  <si>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</si>
  <si>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</si>
  <si>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</si>
  <si>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</si>
  <si>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</si>
  <si>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</si>
  <si>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</si>
  <si>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</si>
  <si>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</si>
  <si>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</si>
  <si>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</si>
  <si>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</si>
  <si>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</si>
  <si>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</si>
  <si>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</si>
  <si>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</si>
  <si>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</si>
  <si>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</si>
  <si>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</si>
  <si>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</si>
  <si>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</si>
  <si>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</si>
  <si>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</si>
  <si>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</si>
  <si>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</si>
  <si>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</si>
  <si>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</si>
  <si>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</si>
  <si>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</si>
  <si>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</si>
  <si>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</si>
  <si>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</si>
  <si>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</si>
  <si>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</si>
  <si>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</si>
  <si>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</si>
  <si>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</si>
  <si>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</si>
  <si>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</si>
  <si>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</si>
  <si>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</si>
  <si>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</si>
  <si>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</si>
  <si>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</si>
  <si>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</si>
  <si>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</si>
  <si>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</si>
  <si>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</si>
  <si>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</si>
  <si>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</si>
  <si>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</si>
  <si>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</si>
  <si>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</si>
  <si>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</si>
  <si>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</si>
  <si>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</si>
  <si>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</si>
  <si>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</si>
  <si>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</si>
  <si>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</si>
  <si>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</si>
  <si>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</si>
  <si>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</si>
  <si>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</si>
  <si>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</si>
  <si>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</si>
  <si>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</si>
  <si>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</si>
  <si>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</si>
  <si>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</si>
  <si>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</si>
  <si>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</si>
  <si>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</si>
  <si>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</si>
  <si>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</si>
  <si>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</si>
  <si>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</si>
  <si>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</si>
  <si>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</si>
  <si>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</si>
  <si>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</si>
  <si>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</si>
  <si>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</si>
  <si>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</si>
  <si>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</si>
  <si>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</si>
  <si>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</si>
  <si>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</si>
  <si>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</si>
  <si>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</si>
  <si>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</si>
  <si>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</si>
  <si>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</si>
  <si>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</si>
  <si>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</si>
  <si>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</si>
  <si>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</si>
  <si>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</si>
  <si>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</si>
  <si>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</si>
  <si>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</si>
  <si>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</si>
  <si>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</si>
  <si>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</si>
  <si>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</si>
  <si>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</si>
  <si>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</si>
  <si>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</si>
  <si>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</si>
  <si>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</si>
  <si>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</si>
  <si>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</si>
  <si>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</si>
  <si>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</si>
  <si>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</si>
  <si>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</si>
  <si>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</si>
  <si>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</si>
  <si>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</si>
  <si>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</si>
  <si>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</si>
  <si>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</si>
  <si>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</si>
  <si>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</si>
  <si>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</si>
  <si>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</si>
  <si>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</si>
  <si>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</si>
  <si>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</si>
  <si>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</si>
  <si>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</si>
  <si>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</si>
  <si>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</si>
  <si>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</si>
  <si>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</si>
  <si>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</si>
  <si>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</si>
  <si>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</si>
  <si>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</si>
  <si>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</si>
  <si>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</si>
  <si>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</si>
  <si>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</si>
  <si>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</si>
  <si>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</si>
  <si>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</si>
  <si>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</si>
  <si>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</si>
  <si>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</si>
  <si>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</si>
  <si>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</si>
  <si>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</si>
  <si>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</si>
  <si>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</si>
  <si>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</si>
  <si>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</si>
  <si>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</si>
  <si>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</si>
  <si>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</si>
  <si>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</si>
  <si>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</si>
  <si>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</si>
  <si>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</si>
  <si>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</si>
  <si>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</si>
  <si>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</si>
  <si>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</si>
  <si>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</si>
  <si>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</si>
  <si>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</si>
  <si>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</si>
  <si>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</si>
  <si>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</si>
  <si>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</si>
  <si>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</si>
  <si>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</si>
  <si>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</si>
  <si>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</si>
  <si>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</si>
  <si>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</si>
  <si>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</si>
  <si>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</si>
  <si>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</si>
  <si>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</si>
  <si>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</si>
  <si>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</si>
  <si>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</si>
  <si>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</si>
  <si>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</si>
  <si>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</si>
  <si>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</si>
  <si>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</si>
  <si>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</si>
  <si>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</si>
  <si>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</si>
  <si>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</si>
  <si>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</si>
  <si>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</si>
  <si>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</si>
  <si>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</si>
  <si>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</si>
  <si>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</si>
  <si>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</si>
  <si>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</si>
  <si>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</si>
  <si>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</si>
  <si>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</si>
  <si>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</si>
  <si>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</si>
  <si>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</si>
  <si>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</si>
  <si>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</si>
  <si>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</si>
  <si>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</si>
  <si>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</si>
  <si>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</si>
  <si>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</si>
  <si>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</si>
  <si>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</si>
  <si>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</si>
  <si>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</si>
  <si>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</si>
  <si>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</si>
  <si>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</si>
  <si>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</si>
  <si>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</si>
  <si>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</si>
  <si>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</si>
  <si>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</si>
  <si>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</si>
  <si>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</si>
  <si>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</si>
  <si>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</si>
  <si>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</si>
  <si>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</si>
  <si>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</si>
  <si>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</si>
  <si>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</si>
  <si>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</si>
  <si>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</si>
  <si>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</si>
  <si>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</si>
  <si>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</si>
  <si>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</si>
  <si>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</si>
  <si>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</si>
  <si>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</si>
  <si>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</si>
  <si>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</si>
  <si>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</si>
  <si>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</si>
  <si>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</si>
  <si>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</si>
  <si>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</si>
  <si>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</si>
  <si>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</si>
  <si>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</si>
  <si>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</si>
  <si>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</si>
  <si>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</si>
  <si>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</si>
  <si>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</si>
  <si>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</si>
  <si>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</si>
  <si>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</si>
  <si>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</si>
  <si>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</si>
  <si>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</si>
  <si>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</si>
  <si>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</si>
  <si>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</si>
  <si>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</si>
  <si>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</si>
  <si>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</si>
  <si>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</si>
  <si>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</si>
  <si>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</si>
  <si>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</si>
  <si>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</si>
  <si>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</si>
  <si>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</si>
  <si>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</si>
  <si>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</si>
  <si>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</si>
  <si>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</si>
  <si>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</si>
  <si>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</si>
  <si>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</si>
  <si>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</si>
  <si>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</si>
  <si>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</si>
  <si>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</si>
  <si>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</si>
  <si>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</si>
  <si>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</si>
  <si>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</si>
  <si>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</si>
  <si>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</si>
  <si>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</si>
  <si>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</si>
  <si>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</si>
  <si>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</si>
  <si>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</si>
  <si>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</si>
  <si>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</si>
  <si>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</si>
  <si>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</si>
  <si>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</si>
  <si>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</si>
  <si>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</si>
  <si>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</si>
  <si>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</si>
  <si>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</si>
  <si>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</si>
  <si>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</si>
  <si>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</si>
  <si>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</si>
  <si>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</si>
  <si>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</si>
  <si>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</si>
  <si>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</si>
  <si>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</si>
  <si>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</si>
  <si>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</si>
  <si>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</si>
  <si>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</si>
  <si>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</si>
  <si>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</si>
  <si>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</si>
  <si>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</si>
  <si>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</si>
  <si>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</si>
  <si>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</si>
  <si>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</si>
  <si>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</si>
  <si>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</si>
  <si>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</si>
  <si>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</si>
  <si>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</si>
  <si>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</si>
  <si>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</si>
  <si>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</si>
  <si>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</si>
  <si>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</si>
  <si>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</si>
  <si>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</si>
  <si>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</si>
  <si>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</si>
  <si>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</si>
  <si>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</si>
  <si>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</si>
  <si>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</si>
  <si>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</si>
  <si>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</si>
  <si>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</si>
  <si>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</si>
  <si>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</si>
  <si>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</si>
  <si>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</si>
  <si>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</si>
  <si>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</si>
  <si>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</si>
  <si>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</si>
  <si>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</si>
  <si>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</si>
  <si>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</si>
  <si>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</si>
  <si>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</si>
  <si>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</si>
  <si>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</si>
  <si>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</si>
  <si>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</si>
  <si>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</si>
  <si>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</si>
  <si>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</si>
  <si>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</si>
  <si>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</si>
  <si>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</si>
  <si>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</si>
  <si>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</si>
  <si>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</si>
  <si>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</si>
  <si>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</si>
  <si>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</si>
  <si>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</si>
  <si>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</si>
  <si>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</si>
  <si>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</si>
  <si>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</si>
  <si>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</si>
  <si>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</si>
  <si>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</si>
  <si>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</si>
  <si>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</si>
  <si>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</si>
  <si>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</si>
  <si>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</si>
  <si>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</si>
  <si>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</si>
  <si>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</si>
  <si>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</si>
  <si>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</si>
  <si>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</si>
  <si>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</si>
  <si>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</si>
  <si>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</si>
  <si>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</si>
  <si>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</si>
  <si>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</si>
  <si>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</si>
  <si>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</si>
  <si>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</si>
  <si>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</si>
  <si>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</si>
  <si>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</si>
  <si>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</si>
  <si>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</si>
  <si>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</si>
  <si>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</si>
  <si>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</si>
  <si>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</si>
  <si>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</si>
  <si>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</si>
  <si>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</si>
  <si>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</si>
  <si>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</si>
  <si>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</si>
  <si>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</si>
  <si>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</si>
  <si>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</si>
  <si>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</si>
  <si>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</si>
  <si>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</si>
  <si>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</si>
  <si>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</si>
  <si>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</si>
  <si>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</si>
  <si>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</si>
  <si>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</si>
  <si>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</si>
  <si>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</si>
  <si>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</si>
  <si>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</si>
  <si>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</si>
  <si>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</si>
  <si>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</si>
  <si>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</si>
  <si>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</si>
  <si>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</si>
  <si>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</si>
  <si>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</si>
  <si>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</si>
  <si>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</si>
  <si>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</si>
  <si>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</si>
  <si>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</si>
  <si>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</si>
  <si>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</si>
  <si>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</si>
  <si>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</si>
  <si>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</si>
  <si>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</si>
  <si>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</si>
  <si>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</si>
  <si>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</si>
  <si>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</si>
  <si>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</si>
  <si>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</si>
  <si>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</si>
  <si>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</si>
  <si>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</si>
  <si>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</si>
  <si>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</si>
  <si>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</si>
  <si>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</si>
  <si>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</si>
  <si>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</si>
  <si>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</si>
  <si>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</si>
  <si>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</si>
  <si>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</si>
  <si>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</si>
  <si>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</si>
  <si>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</si>
  <si>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</si>
  <si>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</si>
  <si>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</si>
  <si>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</si>
  <si>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</si>
  <si>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</si>
  <si>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</si>
  <si>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</si>
  <si>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</si>
  <si>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</si>
  <si>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</si>
  <si>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</si>
  <si>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</si>
  <si>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</si>
  <si>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</si>
  <si>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</si>
  <si>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</si>
  <si>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</si>
  <si>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</si>
  <si>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</si>
  <si>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</si>
  <si>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</si>
  <si>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</si>
  <si>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</si>
  <si>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</si>
  <si>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</si>
  <si>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</si>
  <si>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</si>
  <si>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</si>
  <si>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</si>
  <si>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</si>
  <si>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</si>
  <si>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</si>
  <si>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</si>
  <si>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</si>
  <si>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</si>
  <si>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</si>
  <si>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</si>
  <si>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</si>
  <si>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</si>
  <si>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</si>
  <si>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</si>
  <si>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</si>
  <si>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</si>
  <si>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</si>
  <si>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</si>
  <si>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</si>
  <si>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</si>
  <si>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</si>
  <si>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</si>
  <si>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</si>
  <si>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</si>
  <si>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</si>
  <si>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</si>
  <si>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</si>
  <si>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</si>
  <si>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</si>
  <si>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</si>
  <si>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</si>
  <si>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</si>
  <si>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</si>
  <si>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</si>
  <si>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</si>
  <si>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</si>
  <si>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</si>
  <si>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</si>
  <si>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</si>
  <si>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</si>
  <si>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</si>
  <si>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</si>
  <si>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</si>
  <si>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</si>
  <si>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</si>
  <si>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</si>
  <si>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</si>
  <si>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</si>
  <si>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</si>
  <si>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</si>
  <si>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</si>
  <si>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</si>
  <si>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</si>
  <si>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</si>
  <si>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</si>
  <si>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</si>
  <si>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</si>
  <si>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</si>
  <si>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</si>
  <si>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</si>
  <si>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</si>
  <si>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</si>
  <si>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</si>
  <si>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</si>
  <si>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</si>
  <si>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</si>
  <si>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</si>
  <si>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</si>
  <si>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</si>
  <si>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</si>
  <si>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</si>
  <si>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</si>
  <si>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</si>
  <si>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</si>
  <si>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</si>
  <si>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</si>
  <si>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</si>
  <si>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</si>
  <si>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</si>
  <si>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</si>
  <si>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</si>
  <si>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</si>
  <si>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</si>
  <si>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</si>
  <si>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</si>
  <si>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</si>
  <si>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</si>
  <si>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</si>
  <si>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</si>
  <si>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</si>
  <si>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</si>
  <si>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</si>
  <si>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</si>
  <si>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</si>
  <si>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</si>
  <si>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</si>
  <si>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</si>
  <si>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</si>
  <si>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</si>
  <si>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</si>
  <si>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</si>
  <si>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</si>
  <si>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</si>
  <si>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</si>
  <si>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</si>
  <si>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</si>
  <si>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</si>
  <si>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</si>
  <si>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</si>
  <si>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</si>
  <si>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</si>
  <si>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</si>
  <si>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</si>
  <si>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</si>
  <si>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</si>
  <si>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</si>
  <si>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</si>
  <si>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</si>
  <si>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</si>
  <si>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</si>
  <si>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</si>
  <si>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</si>
  <si>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</si>
  <si>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</si>
  <si>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</si>
  <si>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</si>
  <si>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</si>
  <si>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</si>
  <si>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</si>
  <si>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</si>
  <si>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</si>
  <si>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</si>
  <si>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</si>
  <si>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</si>
  <si>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</si>
  <si>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</si>
  <si>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</si>
  <si>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</si>
  <si>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</si>
  <si>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</si>
  <si>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</si>
  <si>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</si>
  <si>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</si>
  <si>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</si>
  <si>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</si>
  <si>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</si>
  <si>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</si>
  <si>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</si>
  <si>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</si>
  <si>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</si>
  <si>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</si>
  <si>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</si>
  <si>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</si>
  <si>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</si>
  <si>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</si>
  <si>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</si>
  <si>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</si>
  <si>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</si>
  <si>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</si>
  <si>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</si>
  <si>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</si>
  <si>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</si>
  <si>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</si>
  <si>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</si>
  <si>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</si>
  <si>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</si>
  <si>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</si>
  <si>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</si>
  <si>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</si>
  <si>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</si>
  <si>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</si>
  <si>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</si>
  <si>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</si>
  <si>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</si>
  <si>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</si>
  <si>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</si>
  <si>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</si>
  <si>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</si>
  <si>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</si>
  <si>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</si>
  <si>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</si>
  <si>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</si>
  <si>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</si>
  <si>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</si>
  <si>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</si>
  <si>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</si>
  <si>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</si>
  <si>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</si>
  <si>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</si>
  <si>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</si>
  <si>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</si>
  <si>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</si>
  <si>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</si>
  <si>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</si>
  <si>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</si>
  <si>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</si>
  <si>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</si>
  <si>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</si>
  <si>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</si>
  <si>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</si>
  <si>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</si>
  <si>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</si>
  <si>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</si>
  <si>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</si>
  <si>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</si>
  <si>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</si>
  <si>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</si>
  <si>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</si>
  <si>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</si>
  <si>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</si>
  <si>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</si>
  <si>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</si>
  <si>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</si>
  <si>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</si>
  <si>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</si>
  <si>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</si>
  <si>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</si>
  <si>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</si>
  <si>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</si>
  <si>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</si>
  <si>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</si>
  <si>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</si>
  <si>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</si>
  <si>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</si>
  <si>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</si>
  <si>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</si>
  <si>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</si>
  <si>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</si>
  <si>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</si>
  <si>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</si>
  <si>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</si>
  <si>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</si>
  <si>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</si>
  <si>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</si>
  <si>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</si>
  <si>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</si>
  <si>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</si>
  <si>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</si>
  <si>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</si>
  <si>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</si>
  <si>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</si>
  <si>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</si>
  <si>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</si>
  <si>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</si>
  <si>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</si>
  <si>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</si>
  <si>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</si>
  <si>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</si>
  <si>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</si>
  <si>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</si>
  <si>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</si>
  <si>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</si>
  <si>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</si>
  <si>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</si>
  <si>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</si>
  <si>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</si>
  <si>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</si>
  <si>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</si>
  <si>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</si>
  <si>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</si>
  <si>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</si>
  <si>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</si>
  <si>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</si>
  <si>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</si>
  <si>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</si>
  <si>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</si>
  <si>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</si>
  <si>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</si>
  <si>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</si>
  <si>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</si>
  <si>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</si>
  <si>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</si>
  <si>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</si>
  <si>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</si>
  <si>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</si>
  <si>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</si>
  <si>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</si>
  <si>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</si>
  <si>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</si>
  <si>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</si>
  <si>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</si>
  <si>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</si>
  <si>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</si>
  <si>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</si>
  <si>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</si>
  <si>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</si>
  <si>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</si>
  <si>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</si>
  <si>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</si>
  <si>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</si>
  <si>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</si>
  <si>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</si>
  <si>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</si>
  <si>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</si>
  <si>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</si>
  <si>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</si>
  <si>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</si>
  <si>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</si>
  <si>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</si>
  <si>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</si>
  <si>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</si>
  <si>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</si>
  <si>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</si>
  <si>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</si>
  <si>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</si>
  <si>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</si>
  <si>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</si>
  <si>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</si>
  <si>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</si>
  <si>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</si>
  <si>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</si>
  <si>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</si>
  <si>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</si>
  <si>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</si>
  <si>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</si>
  <si>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</si>
  <si>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</si>
  <si>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</si>
  <si>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</si>
  <si>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</si>
  <si>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</si>
  <si>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</si>
  <si>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</si>
  <si>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</si>
  <si>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</si>
  <si>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</si>
  <si>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</si>
  <si>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</si>
  <si>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</si>
  <si>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</si>
  <si>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</si>
  <si>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</si>
  <si>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</si>
  <si>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</si>
  <si>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</si>
  <si>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</si>
  <si>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</si>
  <si>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</si>
  <si>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</si>
  <si>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</si>
  <si>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</si>
  <si>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</si>
  <si>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</si>
  <si>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</si>
  <si>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</si>
  <si>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</si>
  <si>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</si>
  <si>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</si>
  <si>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</si>
  <si>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</si>
  <si>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</si>
  <si>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</si>
  <si>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</si>
  <si>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</si>
  <si>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</si>
  <si>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</si>
  <si>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</si>
  <si>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</si>
  <si>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</si>
  <si>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</si>
  <si>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</si>
  <si>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</si>
  <si>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</si>
  <si>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</si>
  <si>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</si>
  <si>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</si>
  <si>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</si>
  <si>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</si>
  <si>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</si>
  <si>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</si>
  <si>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</si>
  <si>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</si>
  <si>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</si>
  <si>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</si>
  <si>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</si>
  <si>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</si>
  <si>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</si>
  <si>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</si>
  <si>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</si>
  <si>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</si>
  <si>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</si>
  <si>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</si>
  <si>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</si>
  <si>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</si>
  <si>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</si>
  <si>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</si>
  <si>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</si>
  <si>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</si>
  <si>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</si>
  <si>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</si>
  <si>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</si>
  <si>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</si>
  <si>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</si>
  <si>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</si>
  <si>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</si>
  <si>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</si>
  <si>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</si>
  <si>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</si>
  <si>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</si>
  <si>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</si>
  <si>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</si>
  <si>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</si>
  <si>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</si>
  <si>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</si>
  <si>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</si>
  <si>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</si>
  <si>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</si>
  <si>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</si>
  <si>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</si>
  <si>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</si>
  <si>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</si>
  <si>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</si>
  <si>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</si>
  <si>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</si>
  <si>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</si>
  <si>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</si>
  <si>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</si>
  <si>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</si>
  <si>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</si>
  <si>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</si>
  <si>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</si>
  <si>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</si>
  <si>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</si>
  <si>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</si>
  <si>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</si>
  <si>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</si>
  <si>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</si>
  <si>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</si>
  <si>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</si>
  <si>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</si>
  <si>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</si>
  <si>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</si>
  <si>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</si>
  <si>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</si>
  <si>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</si>
  <si>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</si>
  <si>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</si>
  <si>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</si>
  <si>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</si>
  <si>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</si>
  <si>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</si>
  <si>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</si>
  <si>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</si>
  <si>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</si>
  <si>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</si>
  <si>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</si>
  <si>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</si>
  <si>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</si>
  <si>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</si>
  <si>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</si>
  <si>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</si>
  <si>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</si>
  <si>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</si>
  <si>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</si>
  <si>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</si>
  <si>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</si>
  <si>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</si>
  <si>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</si>
  <si>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</si>
  <si>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</si>
  <si>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</si>
  <si>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</si>
  <si>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</si>
  <si>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</si>
  <si>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</si>
  <si>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</si>
  <si>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</si>
  <si>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</si>
  <si>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</si>
  <si>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</si>
  <si>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</si>
  <si>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</si>
  <si>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</si>
  <si>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</si>
  <si>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</si>
  <si>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</si>
  <si>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</si>
  <si>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</si>
  <si>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</si>
  <si>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</si>
  <si>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</si>
  <si>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</si>
  <si>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</si>
  <si>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</si>
  <si>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</si>
  <si>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</si>
  <si>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</si>
  <si>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</si>
  <si>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</si>
  <si>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</si>
  <si>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</si>
  <si>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</si>
  <si>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</si>
  <si>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</si>
  <si>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</si>
  <si>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</si>
  <si>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</si>
  <si>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</si>
  <si>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</si>
  <si>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</si>
  <si>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</si>
  <si>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</si>
  <si>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</si>
  <si>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</si>
  <si>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</si>
  <si>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</si>
  <si>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</si>
  <si>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</si>
  <si>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</si>
  <si>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</si>
  <si>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</si>
  <si>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</si>
  <si>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</si>
  <si>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</si>
  <si>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</si>
  <si>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</si>
  <si>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</si>
  <si>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</si>
  <si>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</si>
  <si>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</si>
  <si>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</si>
  <si>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</si>
  <si>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</si>
  <si>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</si>
  <si>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</si>
  <si>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</si>
  <si>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</si>
  <si>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</si>
  <si>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</si>
  <si>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</si>
  <si>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</si>
  <si>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</si>
  <si>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</si>
  <si>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</si>
  <si>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</si>
  <si>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</si>
  <si>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</si>
  <si>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</si>
  <si>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</si>
  <si>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</si>
  <si>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</si>
  <si>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</si>
  <si>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</si>
  <si>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</si>
  <si>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</si>
  <si>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</si>
  <si>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</si>
  <si>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</si>
  <si>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</si>
  <si>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</si>
  <si>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</si>
  <si>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</si>
  <si>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</si>
  <si>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</si>
  <si>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</si>
  <si>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</si>
  <si>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</si>
  <si>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</si>
  <si>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</si>
  <si>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</si>
  <si>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</si>
  <si>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</si>
  <si>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</si>
  <si>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</si>
  <si>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</si>
  <si>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</si>
  <si>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</si>
  <si>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</si>
  <si>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</si>
  <si>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</si>
  <si>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</si>
  <si>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</si>
  <si>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</si>
  <si>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</si>
  <si>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</si>
  <si>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</si>
  <si>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</si>
  <si>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</si>
  <si>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</si>
  <si>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</si>
  <si>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</si>
  <si>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</si>
  <si>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</si>
  <si>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</si>
  <si>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</si>
  <si>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</si>
  <si>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</si>
  <si>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</si>
  <si>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</si>
  <si>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</si>
  <si>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</si>
  <si>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</si>
  <si>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</si>
  <si>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</si>
  <si>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</si>
  <si>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</si>
  <si>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</si>
  <si>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</si>
  <si>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</si>
  <si>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</si>
  <si>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</si>
  <si>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</si>
  <si>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</si>
  <si>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</si>
  <si>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</si>
  <si>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</si>
  <si>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</si>
  <si>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</si>
  <si>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</si>
  <si>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</si>
  <si>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</si>
  <si>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</si>
  <si>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</si>
  <si>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</si>
  <si>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</si>
  <si>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</si>
  <si>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</si>
  <si>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</si>
  <si>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</si>
  <si>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</si>
  <si>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</si>
  <si>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</si>
  <si>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</si>
  <si>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</si>
  <si>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</si>
  <si>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</si>
  <si>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</si>
  <si>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</si>
  <si>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</si>
  <si>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</si>
  <si>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</si>
  <si>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</si>
  <si>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</si>
  <si>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</si>
  <si>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</si>
  <si>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</si>
  <si>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</si>
  <si>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</si>
  <si>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</si>
  <si>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</si>
  <si>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</si>
  <si>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</si>
  <si>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</si>
  <si>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</si>
  <si>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</si>
  <si>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</si>
  <si>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</si>
  <si>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</si>
  <si>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</si>
  <si>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</si>
  <si>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</si>
  <si>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</si>
  <si>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</si>
  <si>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</si>
  <si>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</si>
  <si>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</si>
  <si>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</si>
  <si>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</si>
  <si>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</si>
  <si>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</si>
  <si>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</si>
  <si>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</si>
  <si>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</si>
  <si>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</si>
  <si>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</si>
  <si>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</si>
  <si>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</si>
  <si>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</si>
  <si>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</si>
  <si>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</si>
  <si>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</si>
  <si>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</si>
  <si>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</si>
  <si>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</si>
  <si>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</si>
  <si>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</si>
  <si>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</si>
  <si>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</si>
  <si>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</si>
  <si>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</si>
  <si>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</si>
  <si>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</si>
  <si>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</si>
  <si>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</si>
  <si>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</si>
  <si>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</si>
  <si>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</si>
  <si>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</si>
  <si>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</si>
  <si>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</si>
  <si>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</si>
  <si>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</si>
  <si>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</si>
  <si>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</si>
  <si>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</si>
  <si>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</si>
  <si>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</si>
  <si>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</si>
  <si>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</si>
  <si>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</si>
  <si>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</si>
  <si>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</si>
  <si>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</si>
  <si>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</si>
  <si>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</si>
  <si>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</si>
  <si>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</si>
  <si>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</si>
  <si>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</si>
  <si>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</si>
  <si>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</si>
  <si>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</si>
  <si>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</si>
  <si>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</si>
  <si>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</si>
  <si>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</si>
  <si>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</si>
  <si>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</si>
  <si>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</si>
  <si>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</si>
  <si>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</si>
  <si>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</si>
  <si>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</si>
  <si>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</si>
  <si>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</si>
  <si>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</si>
  <si>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</si>
  <si>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</si>
  <si>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</si>
  <si>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</si>
  <si>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</si>
  <si>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</si>
  <si>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</si>
  <si>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</si>
  <si>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</si>
  <si>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</si>
  <si>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</si>
  <si>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</si>
  <si>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</si>
  <si>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</si>
  <si>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</si>
  <si>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</si>
  <si>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</si>
  <si>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</si>
  <si>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</si>
  <si>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</si>
  <si>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</si>
  <si>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</si>
  <si>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</si>
  <si>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</si>
  <si>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</si>
  <si>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</si>
  <si>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</si>
  <si>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</si>
  <si>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</si>
  <si>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</si>
  <si>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</si>
  <si>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</si>
  <si>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</si>
  <si>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</si>
  <si>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</si>
  <si>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</si>
  <si>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</si>
  <si>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</si>
  <si>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</si>
  <si>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</si>
  <si>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</si>
  <si>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</si>
  <si>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</si>
  <si>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</si>
  <si>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</si>
  <si>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</si>
  <si>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</si>
  <si>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</si>
  <si>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</si>
  <si>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</si>
  <si>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</si>
  <si>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</si>
  <si>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</si>
  <si>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</si>
  <si>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</si>
  <si>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</si>
  <si>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</si>
  <si>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</si>
  <si>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</si>
  <si>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</si>
  <si>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</si>
  <si>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</si>
  <si>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</si>
  <si>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</si>
  <si>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</si>
  <si>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</si>
  <si>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</si>
  <si>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</si>
  <si>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</si>
  <si>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</si>
  <si>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</si>
  <si>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</si>
  <si>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</si>
  <si>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</si>
  <si>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</si>
  <si>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</si>
  <si>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</si>
  <si>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</si>
  <si>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</si>
  <si>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</si>
  <si>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</si>
  <si>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</si>
  <si>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</si>
  <si>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</si>
  <si>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</si>
  <si>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</si>
  <si>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</si>
  <si>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</si>
  <si>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</si>
  <si>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</si>
  <si>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</si>
  <si>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</si>
  <si>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</si>
  <si>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</si>
  <si>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</si>
  <si>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</si>
  <si>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</si>
  <si>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</si>
  <si>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</si>
  <si>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</si>
  <si>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</si>
  <si>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</si>
  <si>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</si>
  <si>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</si>
  <si>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</si>
  <si>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</si>
  <si>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</si>
  <si>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</si>
  <si>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</si>
  <si>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</si>
  <si>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</si>
  <si>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</si>
  <si>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</si>
  <si>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</si>
  <si>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</si>
  <si>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</si>
  <si>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</si>
  <si>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</si>
  <si>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</si>
  <si>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</si>
  <si>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</si>
  <si>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</si>
  <si>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</si>
  <si>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</si>
  <si>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</si>
  <si>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</si>
  <si>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</si>
  <si>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</si>
  <si>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</si>
  <si>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</si>
  <si>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</si>
  <si>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</si>
  <si>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</si>
  <si>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</si>
  <si>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</si>
  <si>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</si>
  <si>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</si>
  <si>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</si>
  <si>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</si>
  <si>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</si>
  <si>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</si>
  <si>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</si>
  <si>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</si>
  <si>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</si>
  <si>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</si>
  <si>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</si>
  <si>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</si>
  <si>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</si>
  <si>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</si>
  <si>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</si>
  <si>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</si>
  <si>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</si>
  <si>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</si>
  <si>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</si>
  <si>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</si>
  <si>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</si>
  <si>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</si>
  <si>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</si>
  <si>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</si>
  <si>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</si>
  <si>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</si>
  <si>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</si>
  <si>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</si>
  <si>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</si>
  <si>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</si>
  <si>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</si>
  <si>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</si>
  <si>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</si>
  <si>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</si>
  <si>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</si>
  <si>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</si>
  <si>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</si>
  <si>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</si>
  <si>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</si>
  <si>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</si>
  <si>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</si>
  <si>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</si>
  <si>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</si>
  <si>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</si>
  <si>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</si>
  <si>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</si>
  <si>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</si>
  <si>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</si>
  <si>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</si>
  <si>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</si>
  <si>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</si>
  <si>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</si>
  <si>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</si>
  <si>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</si>
  <si>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</si>
  <si>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</si>
  <si>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</si>
  <si>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</si>
  <si>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</si>
  <si>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</si>
  <si>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</si>
  <si>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</si>
  <si>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</si>
  <si>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</si>
  <si>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</si>
  <si>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</si>
  <si>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</si>
  <si>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</si>
  <si>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</si>
  <si>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</si>
  <si>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</si>
  <si>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</si>
  <si>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</si>
  <si>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</si>
  <si>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</si>
  <si>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</si>
  <si>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</si>
  <si>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</si>
  <si>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</si>
  <si>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</si>
  <si>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</si>
  <si>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</si>
  <si>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</si>
  <si>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</si>
  <si>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</si>
  <si>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</si>
  <si>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</si>
  <si>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</si>
  <si>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</si>
  <si>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</si>
  <si>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</si>
  <si>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</si>
  <si>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</si>
  <si>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</si>
  <si>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</si>
  <si>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</si>
  <si>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</si>
  <si>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</si>
  <si>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</si>
  <si>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</si>
  <si>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</si>
  <si>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</si>
  <si>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</si>
  <si>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</si>
  <si>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</si>
  <si>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</si>
  <si>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</si>
  <si>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</si>
  <si>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</si>
  <si>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</si>
  <si>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</si>
  <si>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</si>
  <si>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</si>
  <si>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</si>
  <si>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</si>
  <si>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</si>
  <si>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</si>
  <si>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</si>
  <si>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</si>
  <si>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</si>
  <si>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</si>
  <si>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</si>
  <si>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</si>
  <si>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</si>
  <si>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</si>
  <si>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</si>
  <si>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</si>
  <si>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</si>
  <si>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</si>
  <si>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</si>
  <si>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</si>
  <si>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</si>
  <si>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</si>
  <si>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</si>
  <si>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</si>
  <si>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</si>
  <si>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</si>
  <si>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</si>
  <si>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</si>
  <si>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</si>
  <si>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</si>
  <si>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</si>
  <si>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</si>
  <si>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</si>
  <si>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</si>
  <si>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</si>
  <si>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</si>
  <si>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</si>
  <si>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</si>
  <si>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</si>
  <si>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</si>
  <si>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</si>
  <si>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</si>
  <si>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</si>
  <si>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</si>
  <si>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</si>
  <si>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</si>
  <si>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</si>
  <si>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</si>
  <si>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</si>
  <si>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</si>
  <si>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</si>
  <si>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</si>
  <si>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</si>
  <si>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</si>
  <si>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</si>
  <si>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</si>
  <si>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</si>
  <si>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</si>
  <si>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</si>
  <si>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</si>
  <si>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</si>
  <si>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</si>
  <si>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</si>
  <si>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</si>
  <si>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</si>
  <si>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</si>
  <si>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</si>
  <si>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</si>
  <si>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</si>
  <si>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</si>
  <si>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</si>
  <si>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</si>
  <si>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</si>
  <si>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</si>
  <si>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</si>
  <si>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</si>
  <si>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</si>
  <si>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</si>
  <si>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</si>
  <si>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</si>
  <si>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</si>
  <si>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</si>
  <si>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</si>
  <si>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</si>
  <si>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</si>
  <si>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</si>
  <si>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</si>
  <si>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</si>
  <si>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</si>
  <si>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</si>
  <si>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</si>
  <si>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</si>
  <si>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</si>
  <si>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</si>
  <si>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</si>
  <si>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</si>
  <si>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</si>
  <si>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</si>
  <si>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</si>
  <si>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</si>
  <si>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</si>
  <si>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</si>
  <si>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</si>
  <si>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</si>
  <si>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</si>
  <si>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</si>
  <si>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</si>
  <si>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</si>
  <si>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</si>
  <si>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</si>
  <si>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</si>
  <si>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</si>
  <si>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</si>
  <si>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</si>
  <si>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</si>
  <si>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</si>
  <si>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</si>
  <si>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</si>
  <si>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</si>
  <si>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</si>
  <si>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</si>
  <si>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</si>
  <si>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</si>
  <si>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</si>
  <si>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</si>
  <si>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</si>
  <si>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</si>
  <si>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</si>
  <si>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</si>
  <si>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</si>
  <si>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</si>
  <si>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</si>
  <si>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</si>
  <si>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</si>
  <si>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</si>
  <si>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</si>
  <si>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</si>
  <si>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</si>
  <si>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</si>
  <si>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</si>
  <si>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</si>
  <si>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</si>
  <si>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</si>
  <si>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</si>
  <si>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</si>
  <si>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</si>
  <si>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</si>
  <si>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</si>
  <si>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</si>
  <si>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</si>
  <si>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</si>
  <si>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</si>
  <si>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</si>
  <si>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</si>
  <si>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</si>
  <si>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</si>
  <si>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</si>
  <si>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</si>
  <si>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</si>
  <si>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</si>
  <si>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</si>
  <si>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</si>
  <si>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</si>
  <si>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</si>
  <si>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</si>
  <si>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</si>
  <si>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</si>
  <si>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</si>
  <si>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</si>
  <si>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</si>
  <si>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</si>
  <si>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</si>
  <si>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</si>
  <si>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</si>
  <si>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</si>
  <si>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</si>
  <si>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</si>
  <si>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</si>
  <si>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</si>
  <si>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</si>
  <si>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</si>
  <si>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</si>
  <si>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</si>
  <si>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</si>
  <si>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</si>
  <si>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</si>
  <si>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</si>
  <si>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</si>
  <si>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</si>
  <si>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</si>
  <si>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</si>
  <si>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</si>
  <si>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</si>
  <si>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</si>
  <si>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</si>
  <si>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</si>
  <si>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</si>
  <si>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</si>
  <si>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</si>
  <si>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</si>
  <si>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</si>
  <si>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</si>
  <si>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</si>
  <si>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</si>
  <si>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</si>
  <si>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</si>
  <si>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</si>
  <si>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</si>
  <si>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</si>
  <si>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</si>
  <si>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</si>
  <si>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</si>
  <si>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</si>
  <si>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</si>
  <si>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</si>
  <si>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</si>
  <si>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</si>
  <si>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</si>
  <si>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</si>
  <si>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</si>
  <si>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</si>
  <si>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</si>
  <si>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</si>
  <si>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</si>
  <si>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</si>
  <si>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</si>
  <si>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</si>
  <si>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</si>
  <si>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</si>
  <si>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</si>
  <si>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</si>
  <si>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</si>
  <si>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</si>
  <si>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</si>
  <si>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</si>
  <si>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</si>
  <si>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</si>
  <si>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</si>
  <si>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</si>
  <si>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</si>
  <si>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</si>
  <si>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</si>
  <si>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</si>
  <si>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</si>
  <si>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</si>
  <si>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</si>
  <si>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</si>
  <si>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</si>
  <si>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</si>
  <si>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</si>
  <si>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</si>
  <si>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</si>
  <si>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</si>
  <si>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</si>
  <si>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</si>
  <si>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</si>
  <si>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</si>
  <si>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</si>
  <si>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</si>
  <si>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</si>
  <si>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</si>
  <si>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</si>
  <si>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</si>
  <si>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</si>
  <si>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</si>
  <si>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</si>
  <si>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</si>
  <si>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</si>
  <si>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</si>
  <si>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</si>
  <si>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</si>
  <si>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</si>
  <si>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</si>
  <si>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</si>
  <si>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</si>
  <si>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</si>
  <si>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</si>
  <si>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</si>
  <si>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</si>
  <si>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</si>
  <si>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</si>
  <si>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</si>
  <si>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</si>
  <si>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</si>
  <si>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</si>
  <si>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</si>
  <si>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</si>
  <si>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</si>
  <si>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</si>
  <si>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</si>
  <si>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</si>
  <si>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</si>
  <si>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</si>
  <si>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</si>
  <si>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</si>
  <si>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</si>
  <si>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</si>
  <si>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</si>
  <si>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</si>
  <si>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</si>
  <si>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</si>
  <si>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</si>
  <si>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</si>
  <si>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</si>
  <si>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</si>
  <si>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</si>
  <si>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</si>
  <si>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</si>
  <si>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</si>
  <si>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</si>
  <si>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</si>
  <si>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</si>
  <si>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</si>
  <si>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</si>
  <si>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</si>
  <si>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</si>
  <si>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</si>
  <si>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</si>
  <si>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</si>
  <si>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</si>
  <si>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</si>
  <si>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</si>
  <si>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</si>
  <si>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</si>
  <si>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</si>
  <si>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</si>
  <si>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</si>
  <si>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</si>
  <si>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</si>
  <si>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</si>
  <si>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</si>
  <si>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</si>
  <si>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</si>
  <si>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</si>
  <si>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</si>
  <si>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</si>
  <si>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</si>
  <si>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</si>
  <si>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</si>
  <si>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</si>
  <si>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</si>
  <si>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</si>
  <si>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</si>
  <si>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</si>
  <si>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</si>
  <si>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</si>
  <si>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</si>
  <si>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</si>
  <si>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</si>
  <si>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</si>
  <si>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</si>
  <si>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</si>
  <si>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</si>
  <si>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</si>
  <si>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</si>
  <si>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</si>
  <si>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</si>
  <si>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</si>
  <si>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</si>
  <si>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</si>
  <si>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</si>
  <si>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</si>
  <si>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</si>
  <si>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</si>
  <si>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</si>
  <si>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</si>
  <si>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</si>
  <si>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</si>
  <si>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</si>
  <si>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</si>
  <si>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</si>
  <si>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</si>
  <si>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</si>
  <si>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</si>
  <si>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</si>
  <si>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</si>
  <si>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</si>
  <si>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</si>
  <si>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</si>
  <si>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</si>
  <si>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</si>
  <si>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</si>
  <si>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</si>
  <si>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</si>
  <si>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</si>
  <si>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</si>
  <si>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</si>
  <si>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</si>
  <si>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</si>
  <si>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</si>
  <si>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</si>
  <si>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</si>
  <si>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</si>
  <si>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</si>
  <si>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</si>
  <si>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</si>
  <si>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</si>
  <si>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</si>
  <si>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</si>
  <si>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</si>
  <si>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</si>
  <si>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</si>
  <si>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</si>
  <si>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</si>
  <si>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</si>
  <si>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</si>
  <si>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</si>
  <si>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</si>
  <si>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</si>
  <si>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</si>
  <si>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</si>
  <si>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</si>
  <si>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</si>
  <si>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</si>
  <si>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</si>
  <si>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</si>
  <si>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</si>
  <si>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</si>
  <si>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</si>
  <si>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</si>
  <si>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</si>
  <si>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</si>
  <si>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</si>
  <si>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</si>
  <si>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</si>
  <si>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</si>
  <si>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</si>
  <si>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</si>
  <si>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</si>
  <si>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</si>
  <si>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</si>
  <si>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</si>
  <si>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</si>
  <si>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</si>
  <si>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</si>
  <si>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</si>
  <si>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</si>
  <si>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</si>
  <si>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</si>
  <si>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</si>
  <si>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</si>
  <si>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</si>
  <si>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</si>
  <si>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</si>
  <si>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</si>
  <si>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</si>
  <si>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</si>
  <si>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</si>
  <si>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</si>
  <si>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</si>
  <si>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</si>
  <si>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</si>
  <si>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</si>
  <si>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</si>
  <si>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</si>
  <si>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</si>
  <si>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</si>
  <si>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</si>
  <si>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</si>
  <si>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</si>
  <si>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</si>
  <si>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</si>
  <si>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</si>
  <si>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</si>
  <si>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</si>
  <si>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</si>
  <si>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</si>
  <si>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</si>
  <si>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</si>
  <si>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</si>
  <si>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</si>
  <si>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</si>
  <si>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</si>
  <si>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</si>
  <si>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</si>
  <si>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</si>
  <si>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</si>
  <si>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</si>
  <si>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</si>
  <si>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</si>
  <si>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</si>
  <si>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</si>
  <si>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</si>
  <si>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</si>
  <si>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</si>
  <si>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</si>
  <si>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</si>
  <si>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</si>
  <si>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</si>
  <si>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</si>
  <si>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</si>
  <si>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</si>
  <si>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</si>
  <si>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</si>
  <si>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</si>
  <si>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</si>
  <si>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</si>
  <si>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</si>
  <si>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</si>
  <si>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</si>
  <si>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</si>
  <si>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</si>
  <si>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</si>
  <si>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</si>
  <si>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</si>
  <si>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</si>
  <si>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</si>
  <si>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</si>
  <si>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</si>
  <si>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</si>
  <si>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</si>
  <si>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</si>
  <si>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</si>
  <si>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</si>
  <si>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</si>
  <si>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</si>
  <si>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</si>
  <si>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</si>
  <si>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</si>
  <si>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</si>
  <si>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</si>
  <si>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</si>
  <si>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</si>
  <si>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</si>
  <si>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</si>
  <si>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</si>
  <si>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</si>
  <si>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</si>
  <si>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</si>
  <si>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</si>
  <si>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</si>
  <si>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</si>
  <si>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</si>
  <si>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</si>
  <si>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</si>
  <si>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</si>
  <si>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</si>
  <si>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</si>
  <si>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</si>
  <si>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</si>
  <si>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</si>
  <si>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</si>
  <si>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</si>
  <si>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</si>
  <si>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</si>
  <si>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</si>
  <si>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</si>
  <si>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</si>
  <si>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</si>
  <si>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</si>
  <si>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</si>
  <si>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</si>
  <si>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</si>
  <si>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</si>
  <si>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</si>
  <si>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</si>
  <si>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</si>
  <si>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</si>
  <si>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</si>
  <si>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</si>
  <si>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</si>
  <si>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</si>
  <si>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</si>
  <si>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</si>
  <si>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</si>
  <si>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</si>
  <si>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</si>
  <si>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</si>
  <si>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</si>
  <si>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</si>
  <si>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</si>
  <si>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</si>
  <si>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</si>
  <si>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</si>
  <si>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</si>
  <si>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</si>
  <si>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</si>
  <si>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</si>
  <si>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</si>
  <si>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</si>
  <si>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</si>
  <si>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</si>
  <si>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</si>
  <si>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</si>
  <si>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</si>
  <si>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</si>
  <si>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</si>
  <si>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</si>
  <si>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</si>
  <si>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</si>
  <si>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</si>
  <si>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</si>
  <si>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</si>
  <si>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</si>
  <si>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</si>
  <si>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</si>
  <si>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</si>
  <si>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</si>
  <si>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</si>
  <si>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</si>
  <si>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</si>
  <si>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</si>
  <si>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</si>
  <si>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</si>
  <si>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</si>
  <si>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</si>
  <si>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</si>
  <si>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</si>
  <si>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</si>
  <si>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</si>
  <si>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</si>
  <si>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</si>
  <si>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</si>
  <si>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</si>
  <si>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</si>
  <si>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</si>
  <si>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</si>
  <si>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</si>
  <si>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</si>
  <si>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</si>
  <si>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</si>
  <si>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</si>
  <si>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</si>
  <si>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</si>
  <si>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</si>
  <si>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</si>
  <si>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</si>
  <si>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</si>
  <si>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</si>
  <si>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</si>
  <si>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</si>
  <si>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</si>
  <si>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</si>
  <si>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</si>
  <si>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</si>
  <si>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</si>
  <si>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</si>
  <si>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</si>
  <si>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</si>
  <si>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</si>
  <si>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</si>
  <si>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</si>
  <si>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</si>
  <si>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</si>
  <si>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</si>
  <si>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</si>
  <si>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</si>
  <si>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</si>
  <si>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</si>
  <si>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</si>
  <si>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</si>
  <si>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</si>
  <si>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</si>
  <si>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</si>
  <si>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</si>
  <si>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</si>
  <si>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</si>
  <si>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</si>
  <si>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</si>
  <si>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</si>
  <si>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</si>
  <si>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</si>
  <si>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</si>
  <si>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</si>
  <si>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</si>
  <si>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</si>
  <si>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</si>
  <si>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</si>
  <si>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</si>
  <si>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</si>
  <si>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</si>
  <si>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</si>
  <si>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</si>
  <si>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</si>
  <si>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</si>
  <si>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</si>
  <si>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</si>
  <si>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</si>
  <si>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</si>
  <si>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</si>
  <si>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</si>
  <si>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</si>
  <si>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</si>
  <si>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</si>
  <si>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</si>
  <si>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</si>
  <si>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</si>
  <si>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</si>
  <si>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</si>
  <si>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</si>
  <si>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</si>
  <si>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</si>
  <si>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</si>
  <si>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</si>
  <si>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</si>
  <si>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</si>
  <si>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</si>
  <si>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</si>
  <si>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</si>
  <si>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</si>
  <si>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</si>
  <si>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</si>
  <si>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</si>
  <si>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</si>
  <si>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</si>
  <si>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</si>
  <si>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</si>
  <si>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</si>
  <si>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</si>
  <si>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</si>
  <si>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</si>
  <si>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</si>
  <si>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</si>
  <si>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</si>
  <si>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</si>
  <si>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</si>
  <si>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</si>
  <si>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</si>
  <si>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</si>
  <si>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</si>
  <si>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</si>
  <si>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</si>
  <si>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</si>
  <si>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</si>
  <si>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</si>
  <si>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</si>
  <si>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</si>
  <si>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</si>
  <si>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</si>
  <si>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</si>
  <si>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</si>
  <si>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</si>
  <si>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</si>
  <si>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</si>
  <si>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</si>
  <si>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</si>
  <si>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</si>
  <si>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</si>
  <si>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</si>
  <si>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</si>
  <si>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</si>
  <si>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</si>
  <si>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</si>
  <si>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</si>
  <si>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</si>
  <si>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</si>
  <si>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</si>
  <si>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</si>
  <si>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</si>
  <si>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</si>
  <si>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</si>
  <si>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</si>
  <si>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</si>
  <si>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</si>
  <si>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</si>
  <si>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</si>
  <si>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</si>
  <si>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</si>
  <si>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</si>
  <si>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</si>
  <si>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</si>
  <si>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</si>
  <si>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</si>
  <si>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</si>
  <si>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</si>
  <si>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</si>
  <si>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</si>
  <si>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</si>
  <si>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</si>
  <si>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</si>
  <si>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</si>
  <si>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</si>
  <si>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</si>
  <si>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</si>
  <si>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</si>
  <si>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</si>
  <si>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</si>
  <si>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</si>
  <si>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</si>
  <si>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</si>
  <si>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</si>
  <si>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</si>
  <si>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</si>
  <si>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</si>
  <si>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</si>
  <si>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</si>
  <si>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</si>
  <si>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</si>
  <si>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</si>
  <si>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</si>
  <si>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</si>
  <si>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</si>
  <si>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</si>
  <si>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</si>
  <si>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</si>
  <si>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</si>
  <si>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</si>
  <si>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</si>
  <si>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</si>
  <si>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</si>
  <si>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</si>
  <si>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</si>
  <si>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</si>
  <si>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</si>
  <si>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</si>
  <si>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</si>
  <si>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</si>
  <si>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</si>
  <si>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</si>
  <si>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</si>
  <si>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</si>
  <si>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</si>
  <si>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</si>
  <si>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</si>
  <si>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</si>
  <si>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</si>
  <si>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</si>
  <si>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</si>
  <si>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</si>
  <si>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</si>
  <si>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</si>
  <si>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</si>
  <si>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</si>
  <si>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</si>
  <si>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</si>
  <si>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</si>
  <si>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</si>
  <si>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</si>
  <si>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</si>
  <si>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</si>
  <si>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</si>
  <si>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</si>
  <si>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</si>
  <si>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</si>
  <si>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</si>
  <si>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</si>
  <si>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</si>
  <si>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</si>
  <si>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</si>
  <si>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</si>
  <si>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</si>
  <si>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</si>
  <si>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</si>
  <si>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</si>
  <si>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</si>
  <si>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</si>
  <si>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</si>
  <si>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</si>
  <si>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</si>
  <si>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</si>
  <si>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</si>
  <si>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</si>
  <si>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</si>
  <si>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</si>
  <si>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</si>
  <si>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</si>
  <si>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</si>
  <si>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</si>
  <si>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</si>
  <si>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</si>
  <si>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</si>
  <si>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</si>
  <si>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</si>
  <si>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</si>
  <si>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</si>
  <si>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</si>
  <si>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</si>
  <si>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</si>
  <si>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</si>
  <si>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</si>
  <si>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</si>
  <si>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</si>
  <si>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</si>
  <si>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</si>
  <si>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</si>
  <si>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</si>
  <si>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</si>
  <si>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</si>
  <si>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</si>
  <si>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</si>
  <si>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</si>
  <si>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</si>
  <si>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</si>
  <si>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</si>
  <si>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</si>
  <si>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</si>
  <si>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</si>
  <si>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</si>
  <si>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</si>
  <si>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</si>
  <si>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</si>
  <si>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</si>
  <si>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</si>
  <si>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</si>
  <si>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</si>
  <si>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</si>
  <si>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</si>
  <si>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</si>
  <si>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</si>
  <si>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</si>
  <si>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</si>
  <si>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</si>
  <si>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</si>
  <si>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</si>
  <si>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</si>
  <si>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</si>
  <si>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</si>
  <si>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</si>
  <si>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</si>
  <si>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</si>
  <si>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</si>
  <si>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</si>
  <si>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</si>
  <si>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</si>
  <si>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</si>
  <si>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</si>
  <si>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</si>
  <si>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</si>
  <si>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</si>
  <si>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</si>
  <si>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</si>
  <si>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</si>
  <si>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</si>
  <si>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</si>
  <si>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</si>
  <si>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</si>
  <si>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</si>
  <si>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</si>
  <si>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</si>
  <si>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</si>
  <si>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</si>
  <si>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</si>
  <si>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</si>
  <si>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</si>
  <si>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</si>
  <si>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</si>
  <si>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</si>
  <si>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</si>
  <si>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</si>
  <si>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</si>
  <si>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</si>
  <si>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</si>
  <si>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</si>
  <si>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</si>
  <si>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</si>
  <si>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</si>
  <si>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</si>
  <si>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</si>
  <si>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</si>
  <si>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</si>
  <si>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</si>
  <si>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</si>
  <si>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</si>
  <si>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</si>
  <si>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</si>
  <si>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</si>
  <si>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</si>
  <si>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</si>
  <si>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</si>
  <si>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</si>
  <si>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</si>
  <si>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</si>
  <si>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</si>
  <si>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</si>
  <si>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</si>
  <si>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</si>
  <si>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</si>
  <si>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</si>
  <si>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</si>
  <si>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</si>
  <si>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</si>
  <si>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</si>
  <si>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</si>
  <si>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</si>
  <si>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</si>
  <si>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</si>
  <si>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</si>
  <si>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</si>
  <si>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</si>
  <si>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</si>
  <si>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</si>
  <si>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</si>
  <si>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</si>
  <si>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</si>
  <si>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</si>
  <si>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</si>
  <si>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</si>
  <si>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</si>
  <si>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</si>
  <si>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</si>
  <si>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</si>
  <si>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</si>
  <si>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</si>
  <si>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</si>
  <si>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</si>
  <si>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</si>
  <si>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</si>
  <si>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</si>
  <si>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</si>
  <si>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</si>
  <si>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</si>
  <si>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</si>
  <si>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</si>
  <si>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</si>
  <si>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</si>
  <si>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</si>
  <si>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</si>
  <si>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</si>
  <si>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</si>
  <si>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</si>
  <si>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</si>
  <si>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</si>
  <si>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</si>
  <si>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</si>
  <si>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</si>
  <si>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</si>
  <si>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</si>
  <si>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</si>
  <si>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</si>
  <si>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</si>
  <si>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</si>
  <si>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</si>
  <si>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</si>
  <si>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</si>
  <si>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</si>
  <si>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</si>
  <si>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</si>
  <si>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</si>
  <si>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</si>
  <si>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</si>
  <si>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</si>
  <si>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</si>
  <si>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</si>
  <si>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</si>
  <si>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</si>
  <si>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</si>
  <si>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</si>
  <si>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</si>
  <si>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</si>
  <si>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</si>
  <si>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</si>
  <si>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</si>
  <si>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</si>
  <si>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</si>
  <si>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</si>
  <si>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</si>
  <si>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</si>
  <si>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</si>
  <si>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</si>
  <si>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</si>
  <si>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</si>
  <si>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</si>
  <si>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</si>
  <si>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</si>
  <si>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</si>
  <si>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</si>
  <si>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</si>
  <si>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</si>
  <si>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</si>
  <si>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</si>
  <si>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</si>
  <si>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</si>
  <si>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</si>
  <si>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</si>
  <si>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</si>
  <si>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</si>
  <si>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</si>
  <si>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</si>
  <si>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</si>
  <si>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</si>
  <si>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</si>
  <si>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</si>
  <si>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</si>
  <si>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</si>
  <si>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</si>
  <si>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</si>
  <si>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</si>
  <si>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</si>
  <si>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</si>
  <si>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</si>
  <si>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</si>
  <si>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</si>
  <si>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</si>
  <si>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</si>
  <si>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</si>
  <si>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</si>
  <si>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</si>
  <si>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</si>
  <si>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</si>
  <si>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</si>
  <si>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</si>
  <si>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</si>
  <si>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</si>
  <si>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</si>
  <si>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</si>
  <si>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</si>
  <si>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</si>
  <si>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</si>
  <si>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</si>
  <si>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</si>
  <si>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</si>
  <si>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</si>
  <si>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</si>
  <si>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</si>
  <si>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</si>
  <si>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</si>
  <si>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</si>
  <si>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</si>
  <si>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</si>
  <si>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</si>
  <si>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</si>
  <si>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</si>
  <si>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</si>
  <si>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</si>
  <si>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</si>
  <si>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</si>
  <si>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</si>
  <si>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</si>
  <si>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</si>
  <si>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</si>
  <si>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</si>
  <si>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</si>
  <si>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</si>
  <si>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</si>
  <si>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</si>
  <si>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</si>
  <si>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</si>
  <si>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</si>
  <si>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</si>
  <si>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</si>
  <si>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</si>
  <si>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</si>
  <si>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</si>
  <si>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</si>
  <si>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</si>
  <si>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</si>
  <si>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</si>
  <si>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</si>
  <si>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</si>
  <si>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</si>
  <si>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</si>
  <si>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</si>
  <si>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</si>
  <si>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</si>
  <si>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</si>
  <si>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</si>
  <si>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</si>
  <si>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</si>
  <si>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</si>
  <si>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</si>
  <si>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</si>
  <si>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</si>
  <si>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</si>
  <si>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</si>
  <si>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</si>
  <si>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</si>
  <si>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</si>
  <si>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</si>
  <si>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</si>
  <si>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</si>
  <si>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</si>
  <si>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</si>
  <si>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</si>
  <si>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</si>
  <si>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</si>
  <si>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</si>
  <si>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</si>
  <si>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</si>
  <si>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</si>
  <si>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</si>
  <si>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</si>
  <si>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</si>
  <si>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</si>
  <si>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</si>
  <si>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</si>
  <si>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</si>
  <si>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</si>
  <si>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</si>
  <si>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</si>
  <si>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</si>
  <si>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</si>
  <si>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</si>
  <si>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</si>
  <si>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</si>
  <si>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</si>
  <si>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</si>
  <si>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</si>
  <si>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</si>
  <si>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</si>
  <si>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</si>
  <si>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</si>
  <si>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</si>
  <si>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</si>
  <si>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</si>
  <si>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</si>
  <si>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</si>
  <si>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</si>
  <si>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</si>
  <si>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</si>
  <si>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</si>
  <si>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</si>
  <si>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</si>
  <si>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</si>
  <si>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</si>
  <si>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</si>
  <si>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</si>
  <si>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</si>
  <si>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</si>
  <si>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</si>
  <si>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</si>
  <si>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</si>
  <si>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</si>
  <si>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</si>
  <si>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</si>
  <si>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</si>
  <si>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</si>
  <si>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</si>
  <si>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</si>
  <si>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</si>
  <si>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</si>
  <si>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</si>
  <si>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</si>
  <si>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</si>
  <si>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</si>
  <si>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</si>
  <si>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</si>
  <si>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</si>
  <si>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</si>
  <si>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</si>
  <si>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</si>
  <si>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</si>
  <si>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</si>
  <si>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</si>
  <si>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</si>
  <si>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</si>
  <si>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</si>
  <si>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</si>
  <si>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</si>
  <si>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</si>
  <si>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</si>
  <si>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</si>
  <si>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</si>
  <si>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</si>
  <si>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</si>
  <si>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</si>
  <si>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</si>
  <si>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</si>
  <si>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</si>
  <si>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</si>
  <si>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</si>
  <si>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</si>
  <si>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</si>
  <si>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</si>
  <si>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</si>
  <si>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</si>
  <si>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</si>
  <si>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</si>
  <si>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</si>
  <si>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</si>
  <si>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</si>
  <si>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</si>
  <si>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</si>
  <si>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</si>
  <si>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</si>
  <si>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</si>
  <si>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</si>
  <si>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</si>
  <si>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</si>
  <si>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</si>
  <si>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</si>
  <si>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</si>
  <si>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</si>
  <si>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</si>
  <si>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</si>
  <si>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</si>
  <si>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</si>
  <si>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</si>
  <si>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</si>
  <si>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</si>
  <si>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</si>
  <si>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</si>
  <si>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</si>
  <si>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</si>
  <si>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</si>
  <si>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</si>
  <si>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</si>
  <si>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</si>
  <si>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</si>
  <si>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</si>
  <si>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</si>
  <si>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</si>
  <si>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</si>
  <si>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</si>
  <si>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</si>
  <si>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</si>
  <si>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</si>
  <si>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</si>
  <si>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</si>
  <si>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</si>
  <si>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</si>
  <si>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</si>
  <si>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</si>
  <si>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</si>
  <si>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</si>
  <si>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</si>
  <si>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</si>
  <si>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</si>
  <si>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</si>
  <si>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</si>
  <si>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</si>
  <si>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</si>
  <si>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</si>
  <si>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</si>
  <si>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</si>
  <si>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</si>
  <si>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</si>
  <si>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</si>
  <si>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</si>
  <si>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</si>
  <si>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</si>
  <si>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</si>
  <si>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</si>
  <si>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</si>
  <si>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</si>
  <si>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</si>
  <si>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</si>
  <si>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</si>
  <si>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</si>
  <si>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</si>
  <si>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</si>
  <si>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</si>
  <si>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</si>
  <si>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</si>
  <si>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</si>
  <si>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</si>
  <si>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</si>
  <si>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</si>
  <si>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</si>
  <si>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</si>
  <si>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</si>
  <si>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</si>
  <si>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</si>
  <si>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</si>
  <si>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</si>
  <si>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</si>
  <si>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</si>
  <si>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</si>
  <si>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</si>
  <si>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</si>
  <si>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</si>
  <si>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</si>
  <si>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</si>
  <si>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</si>
  <si>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</si>
  <si>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</si>
  <si>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</si>
  <si>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</si>
  <si>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</si>
  <si>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</si>
  <si>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</si>
  <si>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</si>
  <si>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</si>
  <si>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</si>
  <si>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</si>
  <si>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</si>
  <si>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</si>
  <si>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</si>
  <si>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</si>
  <si>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</si>
  <si>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</si>
  <si>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</si>
  <si>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</si>
  <si>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</si>
  <si>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</si>
  <si>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</si>
  <si>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</si>
  <si>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</si>
  <si>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</si>
  <si>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</si>
  <si>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</si>
  <si>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</si>
  <si>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</si>
  <si>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</si>
  <si>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</si>
  <si>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</si>
  <si>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</si>
  <si>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</si>
  <si>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</si>
  <si>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</si>
  <si>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</si>
  <si>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</si>
  <si>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</si>
  <si>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</si>
  <si>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</si>
  <si>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</si>
  <si>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</si>
  <si>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</si>
  <si>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</si>
  <si>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</si>
  <si>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</si>
  <si>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</si>
  <si>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</si>
  <si>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</si>
  <si>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</si>
  <si>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</si>
  <si>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</si>
  <si>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</si>
  <si>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</si>
  <si>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</si>
  <si>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</si>
  <si>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</si>
  <si>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</si>
  <si>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</si>
  <si>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</si>
  <si>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</si>
  <si>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</si>
  <si>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</si>
  <si>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</si>
  <si>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</si>
  <si>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</si>
  <si>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</si>
  <si>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</si>
  <si>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</si>
  <si>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</si>
  <si>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</si>
  <si>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</si>
  <si>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</si>
  <si>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</si>
  <si>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</si>
  <si>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</si>
  <si>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</si>
  <si>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</si>
  <si>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</si>
  <si>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</si>
  <si>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</si>
  <si>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</si>
  <si>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</si>
  <si>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</si>
  <si>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</si>
  <si>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</si>
  <si>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</si>
  <si>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</si>
  <si>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</si>
  <si>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</si>
  <si>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</si>
  <si>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</si>
  <si>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</si>
  <si>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</si>
  <si>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</si>
  <si>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</si>
  <si>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</si>
  <si>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</si>
  <si>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</si>
  <si>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</si>
  <si>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</si>
  <si>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</si>
  <si>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</si>
  <si>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</si>
  <si>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</si>
  <si>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</si>
  <si>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</si>
  <si>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</si>
  <si>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</si>
  <si>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</si>
  <si>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</si>
  <si>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</si>
  <si>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</si>
  <si>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</si>
  <si>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</si>
  <si>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</si>
  <si>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</si>
  <si>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</si>
  <si>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</si>
  <si>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</si>
  <si>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</si>
  <si>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</si>
  <si>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</si>
  <si>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</si>
  <si>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</si>
  <si>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</si>
  <si>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</si>
  <si>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</si>
  <si>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</si>
  <si>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</si>
  <si>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</si>
  <si>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</si>
  <si>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</si>
  <si>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</si>
  <si>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</si>
  <si>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</si>
  <si>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</si>
  <si>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</si>
  <si>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</si>
  <si>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</si>
  <si>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</si>
  <si>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</si>
  <si>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</si>
  <si>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</si>
  <si>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</si>
  <si>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</si>
  <si>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</si>
  <si>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</si>
  <si>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</si>
  <si>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</si>
  <si>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</si>
  <si>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</si>
  <si>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</si>
  <si>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</si>
  <si>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</si>
  <si>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</si>
  <si>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</si>
  <si>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</si>
  <si>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</si>
  <si>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</si>
  <si>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</si>
  <si>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</si>
  <si>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</si>
  <si>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</si>
  <si>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</si>
  <si>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</si>
  <si>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</si>
  <si>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</si>
  <si>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</si>
  <si>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</si>
  <si>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</si>
  <si>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</si>
  <si>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</si>
  <si>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</si>
  <si>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</si>
  <si>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</si>
  <si>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</si>
  <si>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</si>
  <si>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</si>
  <si>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</si>
  <si>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</si>
  <si>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</si>
  <si>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</si>
  <si>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</si>
  <si>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</si>
  <si>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</si>
  <si>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</si>
  <si>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</si>
  <si>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</si>
  <si>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</si>
  <si>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</si>
  <si>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</si>
  <si>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</si>
  <si>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</si>
  <si>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</si>
  <si>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</si>
  <si>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</si>
  <si>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</si>
  <si>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</si>
  <si>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</si>
  <si>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</si>
  <si>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</si>
  <si>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</si>
  <si>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</si>
  <si>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</si>
  <si>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</si>
  <si>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</si>
  <si>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</si>
  <si>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</si>
  <si>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</si>
  <si>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</si>
  <si>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</si>
  <si>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</si>
  <si>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</si>
  <si>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</si>
  <si>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</si>
  <si>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</si>
  <si>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</si>
  <si>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</si>
  <si>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</si>
  <si>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</si>
  <si>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</si>
  <si>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</si>
  <si>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</si>
  <si>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</si>
  <si>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</si>
  <si>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</si>
  <si>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</si>
  <si>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</si>
  <si>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</si>
  <si>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</si>
  <si>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</si>
  <si>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</si>
  <si>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</si>
  <si>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</si>
  <si>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</si>
  <si>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</si>
  <si>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</si>
  <si>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</si>
  <si>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</si>
  <si>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</si>
  <si>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</si>
  <si>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</si>
  <si>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</si>
  <si>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</si>
  <si>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</si>
  <si>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</si>
  <si>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</si>
  <si>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</si>
  <si>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</si>
  <si>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</si>
  <si>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</si>
  <si>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</si>
  <si>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</si>
  <si>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</si>
  <si>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</si>
  <si>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</si>
  <si>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</si>
  <si>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</si>
  <si>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</si>
  <si>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</si>
  <si>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</si>
  <si>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</si>
  <si>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</si>
  <si>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</si>
  <si>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</si>
  <si>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</si>
  <si>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</si>
  <si>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</si>
  <si>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</si>
  <si>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</si>
  <si>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</si>
  <si>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</si>
  <si>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</si>
  <si>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</si>
  <si>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</si>
  <si>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</si>
  <si>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</si>
  <si>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</si>
  <si>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</si>
  <si>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</si>
  <si>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</si>
  <si>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</si>
  <si>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</si>
  <si>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</si>
  <si>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</si>
  <si>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</si>
  <si>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</si>
  <si>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</si>
  <si>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</si>
  <si>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</si>
  <si>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</si>
  <si>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</si>
  <si>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</si>
  <si>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</si>
  <si>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</si>
  <si>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</si>
  <si>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</si>
  <si>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</si>
  <si>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</si>
  <si>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</si>
  <si>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</si>
  <si>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</si>
  <si>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</si>
  <si>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</si>
  <si>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</si>
  <si>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</si>
  <si>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</si>
  <si>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</si>
  <si>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</si>
  <si>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</si>
  <si>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</si>
  <si>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</si>
  <si>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</si>
  <si>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</si>
  <si>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</si>
  <si>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</si>
  <si>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</si>
  <si>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</si>
  <si>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</si>
  <si>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</si>
  <si>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</si>
  <si>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</si>
  <si>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</si>
  <si>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</si>
  <si>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</si>
  <si>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</si>
  <si>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</si>
  <si>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</si>
  <si>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</si>
  <si>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</si>
  <si>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</si>
  <si>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</si>
  <si>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</si>
  <si>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</si>
  <si>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</si>
  <si>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</si>
  <si>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</si>
  <si>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</si>
  <si>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</si>
  <si>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</si>
  <si>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</si>
  <si>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</si>
  <si>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</si>
  <si>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</si>
  <si>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</si>
  <si>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</si>
  <si>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</si>
  <si>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</si>
  <si>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</si>
  <si>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</si>
  <si>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</si>
  <si>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</si>
  <si>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</si>
  <si>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</si>
  <si>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</si>
  <si>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</si>
  <si>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</si>
  <si>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</si>
  <si>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</si>
  <si>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</si>
  <si>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</si>
  <si>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</si>
  <si>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</si>
  <si>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</si>
  <si>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</si>
  <si>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</si>
  <si>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</si>
  <si>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</si>
  <si>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</si>
  <si>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</si>
  <si>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</si>
  <si>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</si>
  <si>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</si>
  <si>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</si>
  <si>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</si>
  <si>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</si>
  <si>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</si>
  <si>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</si>
  <si>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</si>
  <si>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</si>
  <si>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</si>
  <si>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</si>
  <si>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</si>
  <si>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</si>
  <si>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</si>
  <si>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</si>
  <si>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</si>
  <si>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</si>
  <si>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</si>
  <si>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</si>
  <si>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</si>
  <si>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</si>
  <si>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</si>
  <si>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</si>
  <si>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</si>
  <si>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</si>
  <si>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</si>
  <si>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</si>
  <si>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</si>
  <si>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</si>
  <si>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</si>
  <si>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</si>
  <si>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</si>
  <si>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</si>
  <si>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</si>
  <si>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</si>
  <si>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</si>
  <si>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</si>
  <si>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</si>
  <si>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</si>
  <si>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</si>
  <si>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</si>
  <si>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</si>
  <si>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</si>
  <si>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</si>
  <si>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</si>
  <si>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</si>
  <si>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</si>
  <si>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</si>
  <si>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</si>
  <si>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</si>
  <si>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</si>
  <si>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</si>
  <si>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</si>
  <si>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</si>
  <si>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</si>
  <si>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</si>
  <si>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</si>
  <si>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</si>
  <si>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</si>
  <si>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</si>
  <si>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</si>
  <si>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</si>
  <si>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</si>
  <si>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</si>
  <si>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</si>
  <si>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</si>
  <si>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</si>
  <si>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</si>
  <si>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</si>
  <si>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</si>
  <si>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</si>
  <si>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</si>
  <si>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</si>
  <si>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</si>
  <si>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</si>
  <si>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</si>
  <si>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</si>
  <si>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</si>
  <si>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</si>
  <si>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</si>
  <si>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</si>
  <si>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</si>
  <si>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</si>
  <si>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</si>
  <si>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</si>
  <si>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</si>
  <si>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</si>
  <si>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</si>
  <si>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</si>
  <si>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</si>
  <si>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</si>
  <si>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</si>
  <si>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</si>
  <si>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</si>
  <si>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</si>
  <si>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</si>
  <si>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</si>
  <si>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</si>
  <si>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</si>
  <si>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</si>
  <si>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</si>
  <si>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</si>
  <si>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</si>
  <si>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</si>
  <si>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</si>
  <si>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</si>
  <si>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</si>
  <si>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</si>
  <si>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</si>
  <si>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</si>
  <si>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</si>
  <si>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</si>
  <si>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</si>
  <si>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</si>
  <si>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</si>
  <si>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</si>
  <si>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</si>
  <si>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</si>
  <si>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</si>
  <si>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</si>
  <si>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</si>
  <si>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</si>
  <si>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</si>
  <si>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</si>
  <si>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</si>
  <si>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</si>
  <si>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</si>
  <si>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</si>
  <si>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</si>
  <si>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</si>
  <si>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</si>
  <si>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</si>
  <si>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</si>
  <si>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</si>
  <si>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</si>
  <si>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</si>
  <si>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</si>
  <si>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</si>
  <si>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</si>
  <si>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</si>
  <si>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</si>
  <si>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</si>
  <si>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</si>
  <si>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</si>
  <si>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</si>
  <si>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</si>
  <si>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</si>
  <si>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</si>
  <si>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</si>
  <si>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</si>
  <si>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</si>
  <si>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</si>
  <si>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</si>
  <si>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</si>
  <si>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</si>
  <si>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</si>
  <si>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</si>
  <si>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</si>
  <si>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</si>
  <si>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</si>
  <si>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</si>
  <si>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</si>
  <si>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</si>
  <si>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</si>
  <si>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</si>
  <si>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</si>
  <si>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</si>
  <si>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</si>
  <si>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</si>
  <si>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</si>
  <si>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</si>
  <si>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</si>
  <si>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</si>
  <si>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</si>
  <si>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</si>
  <si>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</si>
  <si>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</si>
  <si>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</si>
  <si>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</si>
  <si>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</si>
  <si>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</si>
  <si>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</si>
  <si>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</si>
  <si>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</si>
  <si>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</si>
  <si>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</si>
  <si>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</si>
  <si>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</si>
  <si>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</si>
  <si>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</si>
  <si>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</si>
  <si>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</si>
  <si>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</si>
  <si>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</si>
  <si>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</si>
  <si>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</si>
  <si>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</si>
  <si>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</si>
  <si>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</si>
  <si>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</si>
  <si>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</si>
  <si>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</si>
  <si>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</si>
  <si>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</si>
  <si>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</si>
  <si>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</si>
  <si>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</si>
  <si>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</si>
  <si>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</si>
  <si>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</si>
  <si>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</si>
  <si>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</si>
  <si>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</si>
  <si>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</si>
  <si>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</si>
  <si>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</si>
  <si>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</si>
  <si>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</si>
  <si>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</si>
  <si>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</si>
  <si>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</si>
  <si>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</si>
  <si>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</si>
  <si>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</si>
  <si>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</si>
  <si>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</si>
  <si>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</si>
  <si>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</si>
  <si>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</si>
  <si>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</si>
  <si>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</si>
  <si>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</si>
  <si>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</si>
  <si>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</si>
  <si>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</si>
  <si>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</si>
  <si>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</si>
  <si>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</si>
  <si>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</si>
  <si>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</si>
  <si>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</si>
  <si>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</si>
  <si>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</si>
  <si>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</si>
  <si>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</si>
  <si>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</si>
  <si>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</si>
  <si>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</si>
  <si>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</si>
  <si>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</si>
  <si>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</si>
  <si>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</si>
  <si>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</si>
  <si>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</si>
  <si>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</si>
  <si>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</si>
  <si>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</si>
  <si>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</si>
  <si>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</si>
  <si>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</si>
  <si>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</si>
  <si>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</si>
  <si>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</si>
  <si>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</si>
  <si>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</si>
  <si>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</si>
  <si>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</si>
  <si>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</si>
  <si>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</si>
  <si>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</si>
  <si>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</si>
  <si>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</si>
  <si>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</si>
  <si>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</si>
  <si>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</si>
  <si>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</si>
  <si>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</si>
  <si>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</si>
  <si>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</si>
  <si>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</si>
  <si>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</si>
  <si>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</si>
  <si>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</si>
  <si>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</si>
  <si>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</si>
  <si>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</si>
  <si>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</si>
  <si>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</si>
  <si>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</si>
  <si>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</si>
  <si>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</si>
  <si>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</si>
  <si>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</si>
  <si>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</si>
  <si>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</si>
  <si>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</si>
  <si>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</si>
  <si>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</si>
  <si>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</si>
  <si>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</si>
  <si>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</si>
  <si>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</si>
  <si>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</si>
  <si>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</si>
  <si>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</si>
  <si>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</si>
  <si>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</si>
  <si>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</si>
  <si>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</si>
  <si>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</si>
  <si>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</si>
  <si>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</si>
  <si>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</si>
  <si>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</si>
  <si>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</si>
  <si>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</si>
  <si>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</si>
  <si>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</si>
  <si>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</si>
  <si>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</si>
  <si>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</si>
  <si>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</si>
  <si>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</si>
  <si>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</si>
  <si>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</si>
  <si>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</si>
  <si>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</si>
  <si>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</si>
  <si>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</si>
  <si>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</si>
  <si>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</si>
  <si>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</si>
  <si>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</si>
  <si>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</si>
  <si>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</si>
  <si>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</si>
  <si>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</si>
  <si>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</si>
  <si>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</si>
  <si>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</si>
  <si>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</si>
  <si>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</si>
  <si>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</si>
  <si>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</si>
  <si>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</si>
  <si>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</si>
  <si>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</si>
  <si>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</si>
  <si>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</si>
  <si>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</si>
  <si>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</si>
  <si>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</si>
  <si>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</si>
  <si>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</si>
  <si>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</si>
  <si>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</si>
  <si>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</si>
  <si>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</si>
  <si>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</si>
  <si>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</si>
  <si>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</si>
  <si>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</si>
  <si>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</si>
  <si>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</si>
  <si>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</si>
  <si>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</si>
  <si>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</si>
  <si>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</si>
  <si>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</si>
  <si>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</si>
  <si>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</si>
  <si>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</si>
  <si>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</si>
  <si>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</si>
  <si>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</si>
  <si>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</si>
  <si>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</si>
  <si>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</si>
  <si>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</si>
  <si>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</si>
  <si>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</si>
  <si>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</si>
  <si>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</si>
  <si>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</si>
  <si>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</si>
  <si>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</si>
  <si>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</si>
  <si>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</si>
  <si>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</si>
  <si>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</si>
  <si>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</si>
  <si>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</si>
  <si>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</si>
  <si>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</si>
  <si>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</si>
  <si>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</si>
  <si>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</si>
  <si>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</si>
  <si>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</si>
  <si>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</si>
  <si>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</si>
  <si>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</si>
  <si>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</si>
  <si>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</si>
  <si>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</si>
  <si>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</si>
  <si>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</si>
  <si>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</si>
  <si>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</si>
  <si>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</si>
  <si>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</si>
  <si>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</si>
  <si>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</si>
  <si>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</si>
  <si>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</si>
  <si>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</si>
  <si>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</si>
  <si>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</si>
  <si>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</si>
  <si>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</si>
  <si>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</si>
  <si>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</si>
  <si>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</si>
  <si>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</si>
  <si>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</si>
  <si>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</si>
  <si>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</si>
  <si>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</si>
  <si>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</si>
  <si>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</si>
  <si>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</si>
  <si>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</si>
  <si>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</si>
  <si>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</si>
  <si>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</si>
  <si>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</si>
  <si>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</si>
  <si>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</si>
  <si>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</si>
  <si>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</si>
  <si>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</si>
  <si>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</si>
  <si>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</si>
  <si>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</si>
  <si>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</si>
  <si>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</si>
  <si>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</si>
  <si>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</si>
  <si>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</si>
  <si>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</si>
  <si>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</si>
  <si>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</si>
  <si>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</si>
  <si>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</si>
  <si>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</si>
  <si>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</si>
  <si>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</si>
  <si>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</si>
  <si>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</si>
  <si>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</si>
  <si>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</si>
  <si>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</si>
  <si>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</si>
  <si>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</si>
  <si>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</si>
  <si>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</si>
  <si>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</si>
  <si>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</si>
  <si>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</si>
  <si>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</si>
  <si>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</si>
  <si>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</si>
  <si>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</si>
  <si>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</si>
  <si>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</si>
  <si>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</si>
  <si>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</si>
  <si>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</si>
  <si>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</si>
  <si>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</si>
  <si>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</si>
  <si>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</si>
  <si>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</si>
  <si>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</si>
  <si>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</si>
  <si>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</si>
  <si>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</si>
  <si>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</si>
  <si>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</si>
  <si>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</si>
  <si>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</si>
  <si>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</si>
  <si>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</si>
  <si>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</si>
  <si>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</si>
  <si>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</si>
  <si>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</si>
  <si>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</si>
  <si>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</si>
  <si>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</si>
  <si>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</si>
  <si>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</si>
  <si>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</si>
  <si>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</si>
  <si>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</si>
  <si>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</si>
  <si>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</si>
  <si>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</si>
  <si>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</si>
  <si>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</si>
  <si>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</si>
  <si>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</si>
  <si>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</si>
  <si>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</si>
  <si>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</si>
  <si>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</si>
  <si>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</si>
  <si>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</si>
  <si>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</si>
  <si>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</si>
  <si>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</si>
  <si>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</si>
  <si>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</si>
  <si>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</si>
  <si>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</si>
  <si>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</si>
  <si>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</si>
  <si>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</si>
  <si>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</si>
  <si>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</si>
  <si>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</si>
  <si>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</si>
  <si>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</si>
  <si>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</si>
  <si>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</si>
  <si>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</si>
  <si>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</si>
  <si>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</si>
  <si>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</si>
  <si>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</si>
  <si>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</si>
  <si>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</si>
  <si>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</si>
  <si>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</si>
  <si>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</si>
  <si>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</si>
  <si>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</si>
  <si>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</si>
  <si>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</si>
  <si>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</si>
  <si>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</si>
  <si>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</si>
  <si>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</si>
  <si>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</si>
  <si>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</si>
  <si>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</si>
  <si>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</si>
  <si>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</si>
  <si>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</si>
  <si>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</si>
  <si>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</si>
  <si>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</si>
  <si>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</si>
  <si>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</si>
  <si>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</si>
  <si>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</si>
  <si>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</si>
  <si>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</si>
  <si>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</si>
  <si>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</si>
  <si>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</si>
  <si>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</si>
  <si>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</si>
  <si>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</si>
  <si>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</si>
  <si>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</si>
  <si>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</si>
  <si>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</si>
  <si>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</si>
  <si>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</si>
  <si>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</si>
  <si>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</si>
  <si>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</si>
  <si>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</si>
  <si>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</si>
  <si>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</si>
  <si>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</si>
  <si>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</si>
  <si>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</si>
  <si>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</si>
  <si>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</si>
  <si>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</si>
  <si>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</si>
  <si>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</si>
  <si>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</si>
  <si>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</si>
  <si>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</si>
  <si>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</si>
  <si>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</si>
  <si>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</si>
  <si>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</si>
  <si>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</si>
  <si>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</si>
  <si>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</si>
  <si>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</si>
  <si>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</si>
  <si>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</si>
  <si>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</si>
  <si>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</si>
  <si>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</si>
  <si>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</si>
  <si>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</si>
  <si>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</si>
  <si>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</si>
  <si>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</si>
  <si>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</si>
  <si>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</si>
  <si>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</si>
  <si>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</si>
  <si>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</si>
  <si>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</si>
  <si>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</si>
  <si>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</si>
  <si>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</si>
  <si>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</si>
  <si>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</si>
  <si>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</si>
  <si>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</si>
  <si>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</si>
  <si>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</si>
  <si>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</si>
  <si>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</si>
  <si>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</si>
  <si>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</si>
  <si>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</si>
  <si>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</si>
  <si>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</si>
  <si>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</si>
  <si>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</si>
  <si>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</si>
  <si>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</si>
  <si>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</si>
  <si>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</si>
  <si>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</si>
  <si>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</si>
  <si>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</si>
  <si>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</si>
  <si>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</si>
  <si>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</si>
  <si>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</si>
  <si>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</si>
  <si>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</si>
  <si>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</si>
  <si>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</si>
  <si>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</si>
  <si>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</si>
  <si>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</si>
  <si>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</si>
  <si>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</si>
  <si>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</si>
  <si>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</si>
  <si>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</si>
  <si>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</si>
  <si>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</si>
  <si>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</si>
  <si>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</si>
  <si>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</si>
  <si>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</si>
  <si>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</si>
  <si>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</si>
  <si>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</si>
  <si>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</si>
  <si>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</si>
  <si>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</si>
  <si>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</si>
  <si>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</si>
  <si>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</si>
  <si>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</si>
  <si>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</si>
  <si>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</si>
  <si>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</si>
  <si>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</si>
  <si>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</si>
  <si>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</si>
  <si>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</si>
  <si>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</si>
  <si>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</si>
  <si>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</si>
  <si>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</si>
  <si>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</si>
  <si>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</si>
  <si>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</si>
  <si>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</si>
  <si>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</si>
  <si>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</si>
  <si>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</si>
  <si>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</si>
  <si>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</si>
  <si>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</si>
  <si>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</si>
  <si>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</si>
  <si>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</si>
  <si>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</si>
  <si>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</si>
  <si>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</si>
  <si>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</si>
  <si>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</si>
  <si>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</si>
  <si>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</si>
  <si>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</si>
  <si>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</si>
  <si>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</si>
  <si>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</si>
  <si>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</si>
  <si>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</si>
  <si>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</si>
  <si>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</si>
  <si>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</si>
  <si>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</si>
  <si>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</si>
  <si>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</si>
  <si>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</si>
  <si>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</si>
  <si>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</si>
  <si>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</si>
  <si>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</si>
  <si>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</si>
  <si>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</si>
  <si>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</si>
  <si>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</si>
  <si>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</si>
  <si>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</si>
  <si>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</si>
  <si>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</si>
  <si>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</si>
  <si>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</si>
  <si>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</si>
  <si>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</si>
  <si>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</si>
  <si>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</si>
  <si>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</si>
  <si>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</si>
  <si>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</si>
  <si>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</si>
  <si>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</si>
  <si>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</si>
  <si>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</si>
  <si>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</si>
  <si>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</si>
  <si>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</si>
  <si>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</si>
  <si>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</si>
  <si>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</si>
  <si>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</si>
  <si>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</si>
  <si>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</si>
  <si>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</si>
  <si>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</si>
  <si>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</si>
  <si>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</si>
  <si>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</si>
  <si>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</si>
  <si>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</si>
  <si>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</si>
  <si>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</si>
  <si>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</si>
  <si>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</si>
  <si>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</si>
  <si>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</si>
  <si>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</si>
  <si>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</si>
  <si>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</si>
  <si>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</si>
  <si>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</si>
  <si>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</si>
  <si>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</si>
  <si>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</si>
  <si>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</si>
  <si>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</si>
  <si>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</si>
  <si>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</si>
  <si>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</si>
  <si>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</si>
  <si>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</si>
  <si>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</si>
  <si>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</si>
  <si>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</si>
  <si>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</si>
  <si>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</si>
  <si>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</si>
  <si>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</si>
  <si>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</si>
  <si>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</si>
  <si>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</si>
  <si>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</si>
  <si>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</si>
  <si>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</si>
  <si>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</si>
  <si>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</si>
  <si>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</si>
  <si>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</si>
  <si>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</si>
  <si>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</si>
  <si>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</si>
  <si>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</si>
  <si>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</si>
  <si>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</si>
  <si>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</si>
  <si>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</si>
  <si>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</si>
  <si>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</si>
  <si>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</si>
  <si>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</si>
  <si>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</si>
  <si>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</si>
  <si>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</si>
  <si>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</si>
  <si>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</si>
  <si>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</si>
  <si>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</si>
  <si>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</si>
  <si>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</si>
  <si>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</si>
  <si>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</si>
  <si>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</si>
  <si>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</si>
  <si>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</si>
  <si>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</si>
  <si>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</si>
  <si>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</si>
  <si>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</si>
  <si>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</si>
  <si>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</si>
  <si>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</si>
  <si>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</si>
  <si>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</si>
  <si>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</si>
  <si>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</si>
  <si>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</si>
  <si>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</si>
  <si>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</si>
  <si>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</si>
  <si>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</si>
  <si>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</si>
  <si>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</si>
  <si>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</si>
  <si>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</si>
  <si>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</si>
  <si>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</si>
  <si>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</si>
  <si>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</si>
  <si>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</si>
  <si>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</si>
  <si>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</si>
  <si>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</si>
  <si>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</si>
  <si>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</si>
  <si>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</si>
  <si>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</si>
  <si>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</si>
  <si>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</si>
  <si>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</si>
  <si>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</si>
  <si>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</si>
  <si>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</si>
  <si>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</si>
  <si>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</si>
  <si>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</si>
  <si>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</si>
  <si>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</si>
  <si>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</si>
  <si>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</si>
  <si>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</si>
  <si>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</si>
  <si>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</si>
  <si>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</si>
  <si>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</si>
  <si>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</si>
  <si>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</si>
  <si>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</si>
  <si>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</si>
  <si>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</si>
  <si>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</si>
  <si>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</si>
  <si>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</si>
  <si>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</si>
  <si>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</si>
  <si>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</si>
  <si>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</si>
  <si>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</si>
  <si>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</si>
  <si>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</si>
  <si>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</si>
  <si>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</si>
  <si>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</si>
  <si>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</si>
  <si>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</si>
  <si>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</si>
  <si>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</si>
  <si>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</si>
  <si>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</si>
  <si>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</si>
  <si>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</si>
  <si>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</si>
  <si>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</si>
  <si>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</si>
  <si>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</si>
  <si>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</si>
  <si>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</si>
  <si>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</si>
  <si>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</si>
  <si>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</si>
  <si>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</si>
  <si>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</si>
  <si>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</si>
  <si>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</si>
  <si>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</si>
  <si>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</si>
  <si>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</si>
  <si>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</si>
  <si>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</si>
  <si>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</si>
  <si>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</si>
  <si>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</si>
  <si>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</si>
  <si>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</si>
  <si>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</si>
  <si>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</si>
  <si>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</si>
  <si>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</si>
  <si>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</si>
  <si>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</si>
  <si>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</si>
  <si>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</si>
  <si>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</si>
  <si>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</si>
  <si>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</si>
  <si>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</si>
  <si>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</si>
  <si>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</si>
  <si>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</si>
  <si>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</si>
  <si>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</si>
  <si>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</si>
  <si>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</si>
  <si>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</si>
  <si>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</si>
  <si>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</si>
  <si>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</si>
  <si>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</si>
  <si>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</si>
  <si>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</si>
  <si>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</si>
  <si>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</si>
  <si>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</si>
  <si>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</si>
  <si>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</si>
  <si>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</si>
  <si>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</si>
  <si>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</si>
  <si>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</si>
  <si>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</si>
  <si>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</si>
  <si>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</si>
  <si>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</si>
  <si>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</si>
  <si>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</si>
  <si>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</si>
  <si>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</si>
  <si>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</si>
  <si>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</si>
  <si>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</si>
  <si>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</si>
  <si>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</si>
  <si>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</si>
  <si>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</si>
  <si>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</si>
  <si>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</si>
  <si>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</si>
  <si>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</si>
  <si>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</si>
  <si>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</si>
  <si>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</si>
  <si>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</si>
  <si>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</si>
  <si>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</si>
  <si>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</si>
  <si>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</si>
  <si>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</si>
  <si>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</si>
  <si>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</si>
  <si>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</si>
  <si>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</si>
  <si>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</si>
  <si>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</si>
  <si>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</si>
  <si>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</si>
  <si>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</si>
  <si>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</si>
  <si>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</si>
  <si>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</si>
  <si>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</si>
  <si>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</si>
  <si>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</si>
  <si>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</si>
  <si>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</si>
  <si>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</si>
  <si>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</si>
  <si>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</si>
  <si>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</si>
  <si>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</si>
  <si>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</si>
  <si>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</si>
  <si>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</si>
  <si>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</si>
  <si>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</si>
  <si>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</si>
  <si>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</si>
  <si>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</si>
  <si>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</si>
  <si>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</si>
  <si>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</si>
  <si>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</si>
  <si>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</si>
  <si>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</si>
  <si>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</si>
  <si>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</si>
  <si>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</si>
  <si>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</si>
  <si>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</si>
  <si>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</si>
  <si>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</si>
  <si>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</si>
  <si>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</si>
  <si>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</si>
  <si>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</si>
  <si>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</si>
  <si>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</si>
  <si>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</si>
  <si>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</si>
  <si>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</si>
  <si>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</si>
  <si>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</si>
  <si>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</si>
  <si>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</si>
  <si>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</si>
  <si>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</si>
  <si>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</si>
  <si>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</si>
  <si>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</si>
  <si>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</si>
  <si>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</si>
  <si>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</si>
  <si>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</si>
  <si>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</si>
  <si>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</si>
  <si>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</si>
  <si>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</si>
  <si>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</si>
  <si>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</si>
  <si>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</si>
  <si>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</si>
  <si>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</si>
  <si>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</si>
  <si>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</si>
  <si>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</si>
  <si>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</si>
  <si>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</si>
  <si>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</si>
  <si>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</si>
  <si>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</si>
  <si>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</si>
  <si>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</si>
  <si>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</si>
  <si>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</si>
  <si>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</si>
  <si>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</si>
  <si>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</si>
  <si>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</si>
  <si>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</si>
  <si>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</si>
  <si>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</si>
  <si>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</si>
  <si>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</si>
  <si>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</si>
  <si>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</si>
  <si>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</si>
  <si>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</si>
  <si>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</si>
  <si>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</si>
  <si>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</si>
  <si>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</si>
  <si>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</si>
  <si>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</si>
  <si>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</si>
  <si>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</si>
  <si>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</si>
  <si>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</si>
  <si>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</si>
  <si>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</si>
  <si>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</si>
  <si>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</si>
  <si>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</si>
  <si>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</si>
  <si>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</si>
  <si>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</si>
  <si>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</si>
  <si>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</si>
  <si>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</si>
  <si>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</si>
  <si>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</si>
  <si>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</si>
  <si>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</si>
  <si>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</si>
  <si>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</si>
  <si>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</si>
  <si>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</si>
  <si>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</si>
  <si>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</si>
  <si>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</si>
  <si>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</si>
  <si>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</si>
  <si>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</si>
  <si>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</si>
  <si>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</si>
  <si>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</si>
  <si>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</si>
  <si>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</si>
  <si>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</si>
  <si>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</si>
  <si>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</si>
  <si>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</si>
  <si>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</si>
  <si>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</si>
  <si>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</si>
  <si>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</si>
  <si>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</si>
  <si>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</si>
  <si>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</si>
  <si>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</si>
  <si>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</si>
  <si>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</si>
  <si>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</si>
  <si>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</si>
  <si>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</si>
  <si>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</si>
  <si>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</si>
  <si>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</si>
  <si>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</si>
  <si>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</si>
  <si>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</si>
  <si>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</si>
  <si>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</si>
  <si>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</si>
  <si>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</si>
  <si>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</si>
  <si>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</si>
  <si>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</si>
  <si>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</si>
  <si>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</si>
  <si>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</si>
  <si>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</si>
  <si>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</si>
  <si>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</si>
  <si>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</si>
  <si>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</si>
  <si>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</si>
  <si>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</si>
  <si>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</si>
  <si>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</si>
  <si>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</si>
  <si>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</si>
  <si>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</si>
  <si>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</si>
  <si>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</si>
  <si>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</si>
  <si>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</si>
  <si>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</si>
  <si>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</si>
  <si>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</si>
  <si>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</si>
  <si>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</si>
  <si>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</si>
  <si>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</si>
  <si>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</si>
  <si>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</si>
  <si>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</si>
  <si>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</si>
  <si>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</si>
  <si>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</si>
  <si>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</si>
  <si>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</si>
  <si>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</si>
  <si>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</si>
  <si>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</si>
  <si>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</si>
  <si>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</si>
  <si>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</si>
  <si>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</si>
  <si>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</si>
  <si>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</si>
  <si>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</si>
  <si>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</si>
  <si>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</si>
  <si>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</si>
  <si>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</si>
  <si>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</si>
  <si>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</si>
  <si>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</si>
  <si>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</si>
  <si>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</si>
  <si>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</si>
  <si>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</si>
  <si>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</si>
  <si>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</si>
  <si>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</si>
  <si>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</si>
  <si>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</si>
  <si>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</si>
  <si>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</si>
  <si>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</si>
  <si>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</si>
  <si>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</si>
  <si>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</si>
  <si>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</si>
  <si>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</si>
  <si>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</si>
  <si>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</si>
  <si>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</si>
  <si>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</si>
  <si>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</si>
  <si>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</si>
  <si>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</si>
  <si>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</si>
  <si>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</si>
  <si>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</si>
  <si>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</si>
  <si>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</si>
  <si>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</si>
  <si>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</si>
  <si>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</si>
  <si>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</si>
  <si>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</si>
  <si>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</si>
  <si>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</si>
  <si>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</si>
  <si>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</si>
  <si>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</si>
  <si>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</si>
  <si>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</si>
  <si>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</si>
  <si>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</si>
  <si>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</si>
  <si>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</si>
  <si>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</si>
  <si>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</si>
  <si>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</si>
  <si>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</si>
  <si>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</si>
  <si>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</si>
  <si>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</si>
  <si>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</si>
  <si>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</si>
  <si>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</si>
  <si>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</si>
  <si>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</si>
  <si>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</si>
  <si>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</si>
  <si>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</si>
  <si>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</si>
  <si>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</si>
  <si>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</si>
  <si>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</si>
  <si>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</si>
  <si>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</si>
  <si>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</si>
  <si>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</si>
  <si>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</si>
  <si>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</si>
  <si>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</si>
  <si>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</si>
  <si>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</si>
  <si>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</si>
  <si>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</si>
  <si>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</si>
  <si>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</si>
  <si>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</si>
  <si>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</si>
  <si>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</si>
  <si>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</si>
  <si>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</si>
  <si>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</si>
  <si>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</si>
  <si>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</si>
  <si>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</si>
  <si>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</si>
  <si>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</si>
  <si>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</si>
  <si>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</si>
  <si>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</si>
  <si>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</si>
  <si>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</si>
  <si>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</si>
  <si>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</si>
  <si>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</si>
  <si>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</si>
  <si>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</si>
  <si>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</si>
  <si>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</si>
  <si>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</si>
  <si>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</si>
  <si>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</si>
  <si>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</si>
  <si>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</si>
  <si>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</si>
  <si>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</si>
  <si>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</si>
  <si>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</si>
  <si>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</si>
  <si>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</si>
  <si>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</si>
  <si>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</si>
  <si>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</si>
  <si>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</si>
  <si>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</si>
  <si>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</si>
  <si>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</si>
  <si>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</si>
  <si>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</si>
  <si>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</si>
  <si>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</si>
  <si>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</si>
  <si>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</si>
  <si>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</si>
  <si>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</si>
  <si>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</si>
  <si>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</si>
  <si>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</si>
  <si>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</si>
  <si>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</si>
  <si>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</si>
  <si>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</si>
  <si>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</si>
  <si>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</si>
  <si>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</si>
  <si>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</si>
  <si>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</si>
  <si>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</si>
  <si>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</si>
  <si>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</si>
  <si>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</si>
  <si>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</si>
  <si>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</si>
  <si>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</si>
  <si>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</si>
  <si>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</si>
  <si>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</si>
  <si>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</si>
  <si>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</si>
  <si>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</si>
  <si>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</si>
  <si>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</si>
  <si>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</si>
  <si>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</si>
  <si>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</si>
  <si>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</si>
  <si>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</si>
  <si>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</si>
  <si>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</si>
  <si>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</si>
  <si>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</si>
  <si>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</si>
  <si>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</si>
  <si>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</si>
  <si>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</si>
  <si>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</si>
  <si>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</si>
  <si>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</si>
  <si>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</si>
  <si>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</si>
  <si>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</si>
  <si>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</si>
  <si>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</si>
  <si>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</si>
  <si>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</si>
  <si>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</si>
  <si>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</si>
  <si>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</si>
  <si>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</si>
  <si>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</si>
  <si>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</si>
  <si>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</si>
  <si>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</si>
  <si>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</si>
  <si>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</si>
  <si>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</si>
  <si>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</si>
  <si>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</si>
  <si>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</si>
  <si>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</si>
  <si>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</si>
  <si>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</si>
  <si>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</si>
  <si>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</si>
  <si>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</si>
  <si>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</si>
  <si>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</si>
  <si>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</si>
  <si>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</si>
  <si>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</si>
  <si>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</si>
  <si>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</si>
  <si>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</si>
  <si>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</si>
  <si>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</si>
  <si>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</si>
  <si>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</si>
  <si>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</si>
  <si>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</si>
  <si>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</si>
  <si>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</si>
  <si>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</si>
  <si>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</si>
  <si>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</si>
  <si>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</si>
  <si>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</si>
  <si>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</si>
  <si>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</si>
  <si>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</si>
  <si>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</si>
  <si>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</si>
  <si>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</si>
  <si>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</si>
  <si>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</si>
  <si>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</si>
  <si>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</si>
  <si>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</si>
  <si>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</si>
  <si>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</si>
  <si>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</si>
  <si>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</si>
  <si>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</si>
  <si>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</si>
  <si>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</si>
  <si>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</si>
  <si>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</si>
  <si>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</si>
  <si>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</si>
  <si>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</si>
  <si>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</si>
  <si>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</si>
  <si>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</si>
  <si>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</si>
  <si>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</si>
  <si>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</si>
  <si>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</si>
  <si>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</si>
  <si>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</si>
  <si>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</si>
  <si>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</si>
  <si>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</si>
  <si>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</si>
  <si>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</si>
  <si>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</si>
  <si>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</si>
  <si>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</si>
  <si>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</si>
  <si>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</si>
  <si>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</si>
  <si>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</si>
  <si>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</si>
  <si>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</si>
  <si>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</si>
  <si>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</si>
  <si>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</si>
  <si>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</si>
  <si>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</si>
  <si>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</si>
  <si>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</si>
  <si>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</si>
  <si>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</si>
  <si>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</si>
  <si>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</si>
  <si>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</si>
  <si>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</si>
  <si>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</si>
  <si>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</si>
  <si>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</si>
  <si>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</si>
  <si>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</si>
  <si>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</si>
  <si>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</si>
  <si>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</si>
  <si>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</si>
  <si>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</si>
  <si>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</si>
  <si>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</si>
  <si>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</si>
  <si>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</si>
  <si>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</si>
  <si>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</si>
  <si>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</si>
  <si>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</si>
  <si>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</si>
  <si>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</si>
  <si>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</si>
  <si>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</si>
  <si>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</si>
  <si>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</si>
  <si>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</si>
  <si>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</si>
  <si>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</si>
  <si>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</si>
  <si>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</si>
  <si>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</si>
  <si>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</si>
  <si>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</si>
  <si>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</si>
  <si>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</si>
  <si>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</si>
  <si>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</si>
  <si>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</si>
  <si>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</si>
  <si>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</si>
  <si>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</si>
  <si>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</si>
  <si>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</si>
  <si>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</si>
  <si>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</si>
  <si>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</si>
  <si>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</si>
  <si>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</si>
  <si>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</si>
  <si>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</si>
  <si>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</si>
  <si>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</si>
  <si>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</si>
  <si>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</si>
  <si>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</si>
  <si>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</si>
  <si>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</si>
  <si>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</si>
  <si>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</si>
  <si>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</si>
  <si>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</si>
  <si>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</si>
  <si>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</si>
  <si>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</si>
  <si>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</si>
  <si>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</si>
  <si>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</si>
  <si>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</si>
  <si>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</si>
  <si>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</si>
  <si>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</si>
  <si>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</si>
  <si>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</si>
  <si>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</si>
  <si>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</si>
  <si>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</si>
  <si>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</si>
  <si>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at site</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</si>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</sst>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274.94189143518452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9.1717824070656206E-2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45937.890317361111</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45937.890317361111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45937.890317361111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45937.890317361111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45937.890317361111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45937.890317361111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45937.890317361111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45937.890317361111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45937.890317361111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45937.890317361111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45937.890317361111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45937.890317361111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45937.890317361111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45937.890317361111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45937.890317361111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45937.890317361111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45937.890317361111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45937.890317361111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45937.890317361111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45937.890317361111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45937.890317361111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45937.890317361111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45937.890317361111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45937.890317361111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45937.890317361111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45937.890317361111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45937.890317361111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45937.890317361111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45937.890317361111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45937.890317361111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45937.890317361111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45937.890317361111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45937.890317361111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45937.890317361111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45937.890317361111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45937.890317361111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45937.890317361111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45937.890317361111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45937.890317361111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45937.890317361111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45937.890317361111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45937.890317361111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45937.890317361111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45937.890317361111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45937.890317361111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45937.890317361111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45937.890317361111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45937.890317361111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45937.890317361111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45937.890317361111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45937.890317361111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45937.890317361111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45937.890317361111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45937.890317361111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45937.890317361111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45937.890317361111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45937.890317361111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45937.890317361111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45937.890317361111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45937.890317361111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45937.890317361111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45937.890317361111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45937.890317361111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45937.890317361111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45937.890317361111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45937.890317361111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45937.890317361111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45937.890317361111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45937.890317361111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45937.890317361111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45937.890317361111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45937.890317361111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45937.890317361111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45937.890317361111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45937.890317361111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45937.890317361111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45937.890317361111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45937.890317361111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45937.890317361111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45937.890317361111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45937.890317361111</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DA0DBC66-1788-4944-B319-E56388B72EE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131.16323402777925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112.89047939814918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45937.890317361111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45937.890317361111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45937.890317361111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45937.890317361111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45937.890317361111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45937.890317361111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45937.890317361111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45937.890317361111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45937.890317361111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45937.890317361111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45937.890317361111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45937.890317361111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45937.890317361111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45937.890317361111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45937.890317361111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45937.890317361111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45937.890317361111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45937.890317361111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45937.890317361111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45937.890317361111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45937.890317361111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45937.890317361111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45937.890317361111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45937.890317361111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45937.890317361111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45937.890317361111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45937.890317361111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45937.890317361111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45937.890317361111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45937.890317361111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45937.890317361111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45937.890317361111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45937.890317361111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45937.890317361111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45937.890317361111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45937.890317361111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45937.890317361111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45937.890317361111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45937.890317361111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45937.890317361111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45937.890317361111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45937.890317361111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45937.890317361111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45937.890317361111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45937.890317361111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45937.890317361111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45937.890317361111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45937.890317361111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45937.890317361111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45937.890317361111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45937.890317361111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45937.890317361111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45937.890317361111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45937.890317361111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45937.890317361111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45937.890317361111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45937.890317361111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45937.890317361111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45937.890317361111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45937.890317361111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45937.890317361111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45937.890317361111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45937.890317361111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45937.890317361111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45937.890317361111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45937.890317361111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45937.890317361111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45937.890317361111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45937.890317361111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45937.890317361111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45937.890317361111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45937.890317361111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45937.890317361111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45937.890317361111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45937.890317361111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45937.890317361111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45937.890317361111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45937.890317361111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45937.890317361111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45937.890317361111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45937.890317361111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45937.890317361111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45937.890317361111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45937.890317361111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45937.890317361111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45937.890317361111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45937.890317361111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45937.890317361111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45937.890317361111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45937.890317361111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45937.890317361111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45937.890317361111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45937.890317361111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45937.890317361111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45937.890317361111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45937.890317361111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45937.890317361111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45937.890317361111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45937.890317361111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45937.890317361111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45937.890317361111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45937.890317361111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45937.890317361111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45937.890317361111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45937.890317361111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45937.890317361111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45937.890317361111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45937.890317361111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45937.890317361111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45937.890317361111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45937.890317361111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45937.890317361111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45937.890317361111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45937.890317361111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45937.890317361111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45937.890317361111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45937.890317361111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45937.890317361111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45937.890317361111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45937.890317361111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45937.890317361111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45937.890317361111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45937.890317361111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45937.890317361111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45937.890317361111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45937.890317361111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45937.890317361111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45937.890317361111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45937.890317361111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45937.890317361111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45937.890317361111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45937.890317361111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45937.890317361111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45937.890317361111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45937.890317361111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45937.890317361111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45937.890317361111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45937.890317361111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45937.890317361111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45937.890317361111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45937.890317361111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45937.890317361111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45937.890317361111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45937.890317361111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45937.890317361111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45937.890317361111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45937.890317361111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45937.890317361111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45937.890317361111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45937.890317361111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45937.890317361111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45937.890317361111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45937.890317361111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45937.890317361111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45937.890317361111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45937.890317361111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45937.890317361111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45937.890317361111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45937.890317361111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45937.890317361111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45937.890317361111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45937.890317361111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45937.890317361111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45937.890317361111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45937.890317361111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45937.890317361111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45937.890317361111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45937.890317361111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45937.890317361111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45937.890317361111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45937.890317361111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45937.890317361111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45937.890317361111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45937.890317361111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45937.890317361111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45937.890317361111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45937.890317361111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45937.890317361111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45937.890317361111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45937.890317361111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45937.890317361111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45937.890317361111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45937.890317361111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45937.890317361111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45937.890317361111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45937.890317361111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45937.890317361111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45937.890317361111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45937.890317361111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45937.890317361111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45937.890317361111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45937.890317361111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45937.890317361111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45937.890317361111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45937.890317361111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45937.890317361111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45937.890317361111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45937.890317361111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45937.890317361111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45937.890317361111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45937.890317361111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45937.890317361111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45937.890317361111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45937.890317361111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45937.890317361111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45937.890317361111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45937.890317361111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45937.890317361111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45937.890317361111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45937.890317361111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45937.890317361111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45937.890317361111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45937.890317361111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45937.890317361111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45937.890317361111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45937.890317361111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45937.890317361111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45937.890317361111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45937.890317361111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45937.890317361111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45937.890317361111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45937.890317361111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45937.890317361111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45937.890317361111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45937.890317361111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45937.890317361111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45937.890317361111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45937.890317361111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45937.890317361111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45937.890317361111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45937.890317361111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K16" sqref="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3.2805787035613321E-2</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45937.890317361111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45937.890317361111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45937.890317361111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45937.890317361111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45937.890317361111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45937.890317361111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45937.890317361111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45937.890317361111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45937.890317361111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45937.890317361111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45937.890317361111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45937.890317361111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45937.890317361111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45937.890317361111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45937.890317361111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45937.890317361111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45937.890317361111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45937.890317361111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45937.890317361111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45937.890317361111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45937.890317361111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45937.890317361111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45937.890317361111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45937.890317361111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45937.890317361111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45937.890317361111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45937.890317361111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45937.890317361111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45937.890317361111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45937.890317361111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45937.890317361111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45937.890317361111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45937.890317361111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45937.890317361111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45937.890317361111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45937.890317361111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45937.890317361111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45937.890317361111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45937.890317361111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45937.890317361111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45937.890317361111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45937.890317361111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45937.890317361111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45937.890317361111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45937.890317361111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45937.890317361111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45937.890317361111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45937.890317361111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45937.890317361111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45937.890317361111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45937.890317361111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45937.890317361111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45937.890317361111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45937.890317361111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45937.890317361111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45937.890317361111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45937.890317361111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45937.890317361111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45937.890317361111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45937.890317361111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45937.890317361111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45937.890317361111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45937.890317361111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45937.890317361111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45937.890317361111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45937.890317361111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45937.890317361111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45937.890317361111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45937.890317361111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45937.890317361111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45937.890317361111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45937.890317361111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45937.890317361111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45937.890317361111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45937.890317361111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45937.890317361111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45937.890317361111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45937.890317361111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45937.890317361111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45937.890317361111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45937.890317361111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45937.890317361111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45937.890317361111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45937.890317361111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45937.890317361111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45937.890317361111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45937.890317361111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45937.890317361111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45937.890317361111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45937.890317361111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45937.890317361111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45937.890317361111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45937.890317361111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45937.890317361111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45937.890317361111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45937.890317361111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45937.890317361111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45937.890317361111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45937.890317361111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45937.890317361111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45937.890317361111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45937.890317361111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45937.890317361111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45937.890317361111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45937.890317361111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45937.890317361111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45937.890317361111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45937.890317361111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45937.890317361111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45937.890317361111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45937.890317361111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45937.890317361111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45937.890317361111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45937.890317361111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45937.890317361111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45937.890317361111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45937.890317361111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45937.890317361111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45937.890317361111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45937.890317361111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45937.890317361111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45937.890317361111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45937.890317361111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45937.890317361111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45937.890317361111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45937.890317361111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45937.890317361111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45937.890317361111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45937.890317361111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45937.890317361111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45937.890317361111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45937.890317361111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45937.890317361111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45937.890317361111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45937.890317361111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45937.890317361111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45937.890317361111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45937.890317361111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45937.890317361111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45937.890317361111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45937.890317361111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45937.890317361111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45937.890317361111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45937.890317361111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45937.890317361111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45937.890317361111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45937.890317361111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45937.890317361111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45937.890317361111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45937.890317361111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45937.890317361111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45937.890317361111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45937.890317361111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45937.890317361111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45937.890317361111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45937.890317361111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45937.890317361111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45937.890317361111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45937.890317361111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45937.890317361111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45937.890317361111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45937.890317361111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45937.890317361111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45937.890317361111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45937.890317361111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45937.890317361111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45937.890317361111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45937.890317361111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45937.890317361111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45937.890317361111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45937.890317361111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45937.890317361111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45937.890317361111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45937.890317361111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45937.890317361111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45937.890317361111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45937.890317361111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45937.890317361111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45937.890317361111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45937.890317361111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45937.890317361111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45937.890317361111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45937.890317361111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45937.890317361111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45937.890317361111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45937.890317361111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45937.890317361111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45937.890317361111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45937.890317361111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45937.890317361111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45937.890317361111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45937.890317361111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45937.890317361111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45937.890317361111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45937.890317361111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45937.890317361111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45937.890317361111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45937.890317361111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45937.890317361111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45937.890317361111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45937.890317361111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45937.890317361111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45937.890317361111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45937.890317361111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45937.890317361111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45937.890317361111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45937.890317361111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45937.890317361111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45937.890317361111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45937.890317361111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45937.890317361111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45937.890317361111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45937.890317361111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45937.890317361111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45937.890317361111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45937.890317361111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45937.890317361111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45937.890317361111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45937.890317361111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45937.890317361111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45937.890317361111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45937.890317361111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45937.890317361111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45937.890317361111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45937.890317361111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45937.890317361111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45937.890317361111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45937.890317361111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45937.890317361111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45937.890317361111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45937.890317361111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45937.890317361111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45937.890317361111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45937.890317361111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45937.890317361111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45937.890317361111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45937.890317361111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45937.890317361111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45937.890317361111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45937.890317361111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45937.890317361111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45937.890317361111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45937.890317361111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45937.890317361111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45937.890317361111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45937.890317361111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45937.890317361111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45937.890317361111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45937.890317361111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45937.890317361111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45937.890317361111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45937.890317361111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45937.890317361111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45937.890317361111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45937.890317361111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45937.890317361111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45937.890317361111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45937.890317361111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45937.890317361111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45937.890317361111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45937.890317361111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45937.890317361111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45937.890317361111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45937.890317361111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45937.890317361111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45937.890317361111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45937.890317361111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45937.890317361111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45937.890317361111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45937.890317361111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45937.890317361111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45937.890317361111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45937.890317361111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45937.890317361111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45937.890317361111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45937.890317361111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45937.890317361111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45937.890317361111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45937.890317361111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45937.890317361111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45937.890317361111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45937.890317361111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45937.890317361111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45937.890317361111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45937.890317361111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45937.890317361111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45937.890317361111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45937.890317361111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45937.890317361111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45937.890317361111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45937.890317361111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45937.890317361111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45937.890317361111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45937.890317361111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45937.890317361111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45937.890317361111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45937.890317361111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45937.890317361111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45937.890317361111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45937.890317361111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45937.890317361111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45937.890317361111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45937.890317361111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45937.890317361111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45937.890317361111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45937.890317361111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45937.890317361111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45937.890317361111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45937.890317361111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45937.890317361111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45937.890317361111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45937.890317361111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45937.890317361111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45937.890317361111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45937.890317361111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45937.890317361111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45937.890317361111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45937.890317361111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45937.890317361111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45937.890317361111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45937.890317361111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45937.890317361111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45937.890317361111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45937.890317361111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45937.890317361111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45937.890317361111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45937.890317361111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45937.890317361111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45937.890317361111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45937.890317361111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45937.890317361111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45937.890317361111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45937.890317361111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45937.890317361111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45937.890317361111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45937.890317361111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45937.890317361111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45937.890317361111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45937.890317361111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45937.890317361111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45937.890317361111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45937.890317361111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45937.890317361111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45937.890317361111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45937.890317361111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45937.890317361111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45937.890317361111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45937.890317361111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45937.890317361111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45937.890317361111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45937.890317361111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45937.890317361111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45937.890317361111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45937.890317361111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45937.890317361111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45937.890317361111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45937.890317361111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45937.890317361111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45937.890317361111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45937.890317361111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45937.890317361111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45937.890317361111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45937.890317361111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45937.890317361111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45937.890317361111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45937.890317361111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45937.890317361111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45937.890317361111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45937.890317361111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45937.890317361111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45937.890317361111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45937.890317361111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45937.890317361111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45937.890317361111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45937.890317361111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45937.890317361111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45937.890317361111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45937.890317361111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45937.890317361111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45937.890317361111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45937.890317361111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45937.890317361111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45937.890317361111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45937.890317361111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45937.890317361111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45937.890317361111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45937.890317361111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45937.890317361111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45937.890317361111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45937.890317361111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45937.890317361111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45937.890317361111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45937.890317361111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45937.890317361111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45937.890317361111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45937.890317361111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45937.890317361111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45937.890317361111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45937.890317361111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45937.890317361111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45937.890317361111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45937.890317361111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45937.890317361111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45937.890317361111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45937.890317361111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45937.890317361111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45937.890317361111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45937.890317361111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45937.890317361111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45937.890317361111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45937.890317361111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45937.890317361111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45937.890317361111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45937.890317361111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45937.890317361111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45937.890317361111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45937.890317361111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45937.890317361111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45937.890317361111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45937.890317361111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45937.890317361111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45937.890317361111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45937.890317361111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45937.890317361111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45937.890317361111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45937.890317361111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45937.890317361111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45937.890317361111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45937.890317361111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45937.890317361111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45937.890317361111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45937.890317361111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45937.890317361111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45937.890317361111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45937.890317361111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45937.890317361111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45937.890317361111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45937.890317361111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45937.890317361111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45937.890317361111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45937.890317361111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45937.890317361111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45937.890317361111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45937.890317361111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45937.890317361111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45937.890317361111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45937.890317361111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45937.890317361111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45937.890317361111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45937.890317361111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45937.890317361111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45937.890317361111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45937.890317361111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45937.890317361111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45937.890317361111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45937.890317361111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45937.890317361111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45937.890317361111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45937.890317361111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45937.890317361111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45937.890317361111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45937.890317361111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45937.890317361111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45937.890317361111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45937.890317361111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45937.890317361111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45937.890317361111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45937.890317361111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45937.890317361111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45937.890317361111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45937.890317361111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45937.890317361111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45937.890317361111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45937.890317361111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45937.890317361111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45937.890317361111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45937.890317361111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45937.890317361111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45937.890317361111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45937.890317361111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45937.890317361111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45937.890317361111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45937.890317361111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45937.890317361111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45937.890317361111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45937.890317361111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45937.890317361111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45937.890317361111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45937.890317361111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45937.890317361111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45937.890317361111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45937.890317361111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45937.890317361111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45937.890317361111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45937.890317361111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45937.890317361111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45937.890317361111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45937.890317361111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45937.890317361111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45937.890317361111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45937.890317361111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45937.890317361111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45937.890317361111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45937.890317361111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45937.890317361111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45937.890317361111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45937.890317361111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45937.890317361111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45937.890317361111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45937.890317361111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45937.890317361111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45937.890317361111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45937.890317361111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45937.890317361111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45937.890317361111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45937.890317361111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45937.890317361111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45937.890317361111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45937.890317361111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45937.890317361111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45937.890317361111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45937.890317361111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45937.890317361111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45937.890317361111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45937.890317361111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45937.890317361111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45937.890317361111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45937.890317361111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45937.890317361111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45937.890317361111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45937.890317361111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45937.890317361111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45937.890317361111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45937.890317361111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45937.890317361111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45937.890317361111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45937.890317361111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45937.890317361111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45937.890317361111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45937.890317361111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45937.890317361111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45937.890317361111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45937.890317361111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45937.890317361111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45937.890317361111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45937.890317361111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45937.890317361111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45937.890317361111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45937.890317361111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45937.890317361111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45937.890317361111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45937.890317361111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45937.890317361111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45937.890317361111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45937.890317361111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45937.890317361111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45937.890317361111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45937.890317361111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45937.890317361111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45937.890317361111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45937.890317361111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45937.890317361111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45937.890317361111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45937.890317361111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45937.890317361111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45937.890317361111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45937.890317361111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45937.890317361111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45937.890317361111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45937.890317361111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45937.890317361111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45937.890317361111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45937.890317361111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45937.890317361111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45937.890317361111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45937.890317361111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45937.890317361111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45937.890317361111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45937.890317361111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45937.890317361111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45937.890317361111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45937.890317361111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45937.890317361111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45937.890317361111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45937.890317361111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45937.890317361111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45937.890317361111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45937.890317361111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45937.890317361111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45937.890317361111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45937.890317361111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45937.890317361111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45937.890317361111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45937.890317361111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45937.890317361111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45937.890317361111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45937.890317361111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45937.890317361111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45937.890317361111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45937.890317361111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45937.890317361111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45937.890317361111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45937.890317361111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45937.890317361111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45937.890317361111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45937.890317361111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45937.890317361111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45937.890317361111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45937.890317361111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45937.890317361111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45937.890317361111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45937.890317361111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45937.890317361111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45937.890317361111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45937.890317361111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45937.890317361111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45937.890317361111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45937.890317361111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45937.890317361111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45937.890317361111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45937.890317361111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45937.890317361111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45937.890317361111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45937.890317361111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45937.890317361111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45937.890317361111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45937.890317361111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45937.890317361111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45937.890317361111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45937.890317361111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45937.890317361111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45937.890317361111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45937.890317361111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45937.890317361111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45937.890317361111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45937.890317361111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45937.890317361111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45937.890317361111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45937.890317361111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45937.890317361111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45937.890317361111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45937.890317361111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45937.890317361111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45937.890317361111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45937.890317361111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45937.890317361111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45937.890317361111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45937.890317361111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45937.890317361111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45937.890317361111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45937.890317361111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45937.890317361111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45937.890317361111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45937.890317361111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45937.890317361111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45937.890317361111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45937.890317361111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45937.890317361111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45937.890317361111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45937.890317361111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45937.890317361111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45937.890317361111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45937.890317361111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45937.890317361111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45937.890317361111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45937.890317361111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45937.890317361111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45937.890317361111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45937.890317361111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45937.890317361111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45937.890317361111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45937.890317361111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45937.890317361111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45937.890317361111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45937.890317361111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45937.890317361111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45937.890317361111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45937.890317361111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45937.890317361111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45937.890317361111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45937.890317361111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45937.890317361111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45937.890317361111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45937.890317361111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45937.890317361111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45937.890317361111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45937.890317361111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45937.890317361111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45937.890317361111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45937.890317361111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45937.890317361111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45937.890317361111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45937.890317361111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45937.890317361111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45937.890317361111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45937.890317361111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45937.890317361111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45937.890317361111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45937.890317361111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45937.890317361111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45937.890317361111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45937.890317361111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45937.890317361111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45937.890317361111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45937.890317361111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45937.890317361111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45937.890317361111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45937.890317361111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45937.890317361111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45937.890317361111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45937.890317361111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45937.890317361111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45937.890317361111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45937.890317361111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45937.890317361111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45937.890317361111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45937.890317361111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45937.890317361111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45937.890317361111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45937.890317361111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45937.890317361111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45937.890317361111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45937.890317361111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45937.890317361111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45937.890317361111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45937.890317361111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45937.890317361111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45937.890317361111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45937.890317361111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45937.890317361111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45937.890317361111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45937.890317361111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45937.890317361111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45937.890317361111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45937.890317361111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45937.890317361111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45937.890317361111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45937.890317361111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45937.890317361111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45937.890317361111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45937.890317361111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45937.890317361111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45937.890317361111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45937.890317361111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45937.890317361111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45937.890317361111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45937.890317361111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45937.890317361111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45937.890317361111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45937.890317361111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45937.890317361111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45937.890317361111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45937.890317361111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45937.890317361111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45937.890317361111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45937.890317361111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45937.890317361111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45937.890317361111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45937.890317361111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45937.890317361111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45937.890317361111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45937.890317361111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45937.890317361111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45937.890317361111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45937.890317361111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45937.890317361111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45937.890317361111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45937.890317361111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45937.890317361111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45937.890317361111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45937.890317361111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45937.890317361111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45937.890317361111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45937.890317361111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45937.890317361111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45937.890317361111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45937.890317361111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45937.890317361111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45937.890317361111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45937.890317361111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45937.890317361111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45937.890317361111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45937.890317361111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45937.890317361111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45937.890317361111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45937.890317361111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45937.890317361111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45937.890317361111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45937.890317361111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45937.890317361111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45937.890317361111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45937.890317361111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45937.890317361111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45937.890317361111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45937.890317361111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45937.890317361111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45937.890317361111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45937.890317361111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45937.890317361111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45937.890317361111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45937.890317361111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45937.890317361111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45937.890317361111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45937.890317361111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45937.890317361111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45937.890317361111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45937.890317361111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45937.890317361111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45937.890317361111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45937.890317361111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45937.890317361111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45937.890317361111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45937.890317361111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45937.890317361111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45937.890317361111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45937.890317361111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45937.890317361111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45937.890317361111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45937.890317361111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45937.890317361111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45937.890317361111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45937.890317361111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45937.890317361111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45937.890317361111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45937.890317361111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45937.890317361111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45937.890317361111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45937.890317361111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45937.890317361111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45937.890317361111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45937.890317361111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45937.890317361111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45937.890317361111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45937.890317361111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45937.890317361111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45937.890317361111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45937.890317361111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45937.890317361111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45937.890317361111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45937.890317361111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45937.890317361111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45937.890317361111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45937.890317361111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45937.890317361111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45937.890317361111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45937.890317361111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45937.890317361111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45937.890317361111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45937.890317361111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45937.890317361111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45937.890317361111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45937.890317361111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45937.890317361111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45937.890317361111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45937.890317361111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45937.890317361111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45937.890317361111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45937.890317361111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45937.890317361111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45937.890317361111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45937.890317361111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45937.890317361111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45937.890317361111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45937.890317361111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45937.890317361111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45937.890317361111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45937.890317361111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45937.890317361111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45937.890317361111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45937.890317361111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45937.890317361111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45937.890317361111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45937.890317361111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45937.890317361111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45937.890317361111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45937.890317361111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45937.890317361111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45937.890317361111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45937.890317361111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45937.890317361111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45937.890317361111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45937.890317361111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45937.890317361111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45937.890317361111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45937.890317361111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45937.890317361111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45937.890317361111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45937.890317361111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45937.890317361111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45937.890317361111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45937.890317361111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45937.890317361111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45937.890317361111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45937.890317361111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45937.890317361111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45937.890317361111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45937.890317361111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45937.890317361111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45937.890317361111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45937.890317361111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45937.890317361111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45937.890317361111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45937.890317361111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45937.890317361111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45937.890317361111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45937.890317361111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45937.890317361111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45937.890317361111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45937.890317361111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45937.890317361111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45937.890317361111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45937.890317361111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45937.890317361111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45937.890317361111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45937.890317361111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45937.890317361111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45937.890317361111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45937.890317361111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45937.890317361111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45937.890317361111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45937.890317361111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45937.890317361111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45937.890317361111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45937.890317361111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45937.890317361111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45937.890317361111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45937.890317361111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45937.890317361111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45937.890317361111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45937.890317361111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45937.890317361111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45937.890317361111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45937.890317361111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45937.890317361111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45937.890317361111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45937.890317361111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45937.890317361111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45937.890317361111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45937.890317361111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45937.890317361111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45937.890317361111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45937.890317361111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45937.890317361111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45937.890317361111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45937.890317361111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45937.890317361111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45937.890317361111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45937.890317361111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45937.890317361111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45937.890317361111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45937.890317361111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45937.890317361111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45937.890317361111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45937.890317361111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45937.890317361111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45937.890317361111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45937.890317361111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45937.890317361111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45937.890317361111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45937.890317361111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45937.890317361111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45937.890317361111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45937.890317361111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45937.890317361111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45937.890317361111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45937.890317361111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45937.890317361111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45937.890317361111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45937.890317361111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45937.890317361111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45937.890317361111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45937.890317361111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45937.890317361111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45937.890317361111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45937.890317361111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45937.890317361111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45937.890317361111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45937.890317361111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45937.890317361111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45937.890317361111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45937.890317361111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45937.890317361111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45937.890317361111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45937.890317361111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45937.890317361111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45937.890317361111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45937.890317361111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45937.890317361111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45937.890317361111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45937.890317361111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45937.890317361111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45937.890317361111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45937.890317361111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45937.890317361111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45937.890317361111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45937.890317361111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45937.890317361111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45937.890317361111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45937.890317361111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45937.890317361111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45937.890317361111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45937.890317361111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45937.890317361111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45937.890317361111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45937.890317361111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45937.890317361111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45937.890317361111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45937.890317361111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45937.890317361111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45937.890317361111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45937.890317361111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45937.890317361111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45937.890317361111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45937.890317361111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45937.890317361111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45937.890317361111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45937.890317361111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45937.890317361111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45937.890317361111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45937.890317361111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45937.890317361111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45937.890317361111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45937.890317361111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45937.890317361111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45937.890317361111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45937.890317361111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45937.890317361111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45937.890317361111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45937.890317361111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45937.890317361111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45937.890317361111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45937.890317361111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45937.890317361111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45937.890317361111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45937.890317361111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45937.890317361111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45937.890317361111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45937.890317361111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45937.890317361111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45937.890317361111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45937.890317361111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45937.890317361111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45937.890317361111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45937.890317361111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45937.890317361111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45937.890317361111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45937.890317361111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45937.890317361111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45937.890317361111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45937.890317361111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45937.890317361111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45937.890317361111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45937.890317361111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45937.890317361111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45937.890317361111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45937.890317361111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45937.890317361111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45937.890317361111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45937.890317361111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45937.890317361111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45937.890317361111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45937.890317361111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45937.890317361111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45937.890317361111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45937.890317361111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45937.890317361111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45937.890317361111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45937.890317361111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45937.890317361111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45937.890317361111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45937.890317361111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45937.890317361111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45937.890317361111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45937.890317361111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45937.890317361111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45937.890317361111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45937.890317361111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45937.890317361111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45937.890317361111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45937.890317361111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45937.890317361111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45937.890317361111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45937.890317361111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45937.890317361111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45937.890317361111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45937.890317361111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45937.890317361111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45937.890317361111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45937.890317361111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45937.890317361111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45937.890317361111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45937.890317361111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45937.890317361111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45937.890317361111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45937.890317361111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45937.890317361111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45937.890317361111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45937.890317361111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45937.890317361111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45937.890317361111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45937.890317361111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45937.890317361111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45937.890317361111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45937.890317361111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45937.890317361111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45937.890317361111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45937.890317361111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45937.890317361111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45937.890317361111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45937.890317361111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45937.890317361111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45937.890317361111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45937.890317361111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45937.890317361111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45937.890317361111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45937.890317361111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45937.890317361111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45937.890317361111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45937.890317361111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45937.890317361111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45937.890317361111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45937.890317361111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45937.890317361111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45937.890317361111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45937.890317361111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45937.890317361111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45937.890317361111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45937.890317361111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45937.890317361111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45937.890317361111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45937.890317361111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45937.890317361111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45937.890317361111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45937.890317361111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45937.890317361111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45937.890317361111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45937.890317361111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45937.890317361111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45937.890317361111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45937.890317361111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45937.890317361111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45937.890317361111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45937.890317361111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45937.890317361111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45937.890317361111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45937.890317361111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45937.890317361111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45937.890317361111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45937.890317361111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45937.890317361111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45937.890317361111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45937.890317361111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45937.890317361111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45937.890317361111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45937.890317361111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45937.890317361111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45937.890317361111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45937.890317361111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45937.890317361111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45937.890317361111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45937.890317361111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45937.890317361111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45937.890317361111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45937.890317361111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45937.890317361111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45937.890317361111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45937.890317361111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45937.890317361111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45937.890317361111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45937.890317361111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45937.890317361111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45937.890317361111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45937.890317361111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45937.890317361111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45937.890317361111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45937.890317361111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45937.890317361111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45937.890317361111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45937.890317361111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45937.890317361111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45937.890317361111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45937.890317361111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45937.890317361111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45937.890317361111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45937.890317361111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45937.890317361111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45937.890317361111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45937.890317361111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45937.890317361111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45937.890317361111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45937.890317361111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45937.890317361111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45937.890317361111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45937.890317361111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45937.890317361111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45937.890317361111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45937.890317361111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45937.890317361111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45937.890317361111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234.40959976851445</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0.21189143518131459</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45937.890317361111</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45937.890317361111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45937.890317361111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45937.890317361111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45937.890317361111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45937.890317361111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45937.890317361111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45937.890317361111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45937.890317361111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45937.890317361111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45937.890317361111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45937.890317361111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45937.890317361111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45937.890317361111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45937.890317361111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45937.890317361111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45937.890317361111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45937.890317361111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45937.890317361111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45937.890317361111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45937.890317361111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45937.890317361111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45937.890317361111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45937.890317361111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45937.890317361111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45937.890317361111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45937.890317361111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45937.890317361111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45937.890317361111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45937.890317361111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45937.890317361111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45937.890317361111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45937.890317361111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45937.890317361111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45937.890317361111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45937.890317361111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45937.890317361111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45937.890317361111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45937.890317361111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45937.890317361111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45937.890317361111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45937.890317361111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45937.890317361111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45937.890317361111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45937.890317361111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45937.890317361111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45937.890317361111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45937.890317361111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45937.890317361111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45937.890317361111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45937.890317361111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45937.890317361111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45937.890317361111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45937.890317361111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45937.890317361111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45937.890317361111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45937.890317361111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45937.890317361111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45937.890317361111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45937.890317361111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45937.890317361111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45937.890317361111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45937.890317361111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45937.890317361111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45937.890317361111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45937.890317361111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45937.890317361111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45937.890317361111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45937.890317361111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45937.890317361111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45937.890317361111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45937.890317361111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45937.890317361111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45937.890317361111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45937.890317361111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45937.890317361111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45937.890317361111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45937.890317361111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45937.890317361111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45937.890317361111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45937.890317361111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45937.890317361111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45937.890317361111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45937.890317361111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45937.890317361111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45937.890317361111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45937.890317361111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45937.890317361111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45937.890317361111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45937.890317361111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45937.890317361111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45937.890317361111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45937.890317361111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45937.890317361111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45937.890317361111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45937.890317361111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45937.890317361111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45937.890317361111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45937.890317361111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45937.890317361111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45937.890317361111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45937.890317361111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45937.890317361111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45937.890317361111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45937.890317361111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45937.890317361111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45937.890317361111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45937.890317361111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45937.890317361111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45937.890317361111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45937.890317361111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45937.890317361111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45937.890317361111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45937.890317361111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45937.890317361111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45937.890317361111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45937.890317361111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45937.890317361111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45937.890317361111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45937.890317361111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45937.890317361111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45937.890317361111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45937.890317361111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45937.890317361111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45937.890317361111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45937.890317361111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45937.890317361111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45937.890317361111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45937.890317361111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45937.890317361111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45937.890317361111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45937.890317361111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45937.890317361111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45937.890317361111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45937.890317361111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45937.890317361111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45937.890317361111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45937.890317361111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45937.890317361111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45937.890317361111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45937.890317361111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45937.890317361111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45937.890317361111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45937.890317361111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45937.890317361111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45937.890317361111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45937.890317361111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45937.890317361111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45937.890317361111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45937.890317361111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45937.890317361111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45937.890317361111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45937.890317361111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45937.890317361111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45937.890317361111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45937.890317361111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45937.890317361111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45937.890317361111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45937.890317361111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45937.890317361111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45937.890317361111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45937.890317361111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45937.890317361111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45937.890317361111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45937.890317361111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45937.890317361111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45937.890317361111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45937.890317361111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45937.890317361111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45937.890317361111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45937.890317361111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45937.890317361111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45937.890317361111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45937.890317361111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45937.890317361111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45937.890317361111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45937.890317361111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45937.890317361111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45937.890317361111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45937.890317361111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45937.890317361111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45937.890317361111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45937.890317361111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45937.890317361111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45937.890317361111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45937.890317361111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45937.890317361111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45937.890317361111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45937.890317361111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45937.890317361111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45937.890317361111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45937.890317361111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45937.890317361111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45937.890317361111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45937.890317361111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45937.890317361111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45937.890317361111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45937.890317361111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45937.890317361111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45937.890317361111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45937.890317361111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45937.890317361111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45937.890317361111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45937.890317361111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45937.890317361111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45937.890317361111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45937.890317361111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45937.890317361111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45937.890317361111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45937.890317361111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45937.890317361111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45937.890317361111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45937.890317361111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45937.890317361111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45937.890317361111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45937.890317361111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45937.890317361111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45937.890317361111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45937.890317361111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45937.890317361111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45937.890317361111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45937.890317361111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45937.890317361111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45937.890317361111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45937.890317361111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45937.890317361111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45937.890317361111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45937.890317361111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45937.890317361111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45937.890317361111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45937.890317361111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45937.890317361111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45937.890317361111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45937.890317361111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45937.890317361111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45937.890317361111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45937.890317361111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45937.890317361111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45937.890317361111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45937.890317361111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45937.890317361111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45937.890317361111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45937.890317361111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45937.890317361111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45937.890317361111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45937.890317361111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45937.890317361111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45937.890317361111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45937.890317361111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45937.890317361111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45937.890317361111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45937.890317361111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45937.890317361111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45937.890317361111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45937.890317361111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45937.890317361111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45937.890317361111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45937.890317361111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45937.890317361111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45937.890317361111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45937.890317361111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45937.890317361111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45937.890317361111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45937.890317361111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45937.890317361111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45937.890317361111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45937.890317361111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45937.890317361111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45937.890317361111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45937.890317361111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45937.890317361111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45937.890317361111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45937.890317361111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45937.890317361111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45937.890317361111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45937.890317361111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45937.890317361111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45937.890317361111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45937.890317361111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45937.890317361111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45937.890317361111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45937.890317361111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45937.890317361111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45937.890317361111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45937.890317361111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45937.890317361111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45937.890317361111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45937.890317361111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45937.890317361111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45937.890317361111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45937.890317361111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45937.890317361111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45937.890317361111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45937.890317361111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45937.890317361111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45937.890317361111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45937.890317361111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45937.890317361111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45937.890317361111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45937.890317361111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45937.890317361111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45937.890317361111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45937.890317361111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45937.890317361111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45937.890317361111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45937.890317361111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45937.890317361111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45937.890317361111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45937.890317361111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45937.890317361111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45937.890317361111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45937.890317361111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45937.890317361111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45937.890317361111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45937.890317361111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45937.890317361111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45937.890317361111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45937.890317361111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45937.890317361111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45937.890317361111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45937.890317361111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45937.890317361111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45937.890317361111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45937.890317361111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45937.890317361111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45937.890317361111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45937.890317361111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45937.890317361111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45937.890317361111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45937.890317361111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45937.890317361111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45937.890317361111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45937.890317361111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45937.890317361111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45937.890317361111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45937.890317361111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45937.890317361111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45937.890317361111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45937.890317361111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45937.890317361111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45937.890317361111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45937.890317361111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45937.890317361111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45937.890317361111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45937.890317361111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45937.890317361111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45937.890317361111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45937.890317361111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45937.890317361111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45937.890317361111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45937.890317361111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45937.890317361111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45937.890317361111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45937.890317361111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45937.890317361111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45937.890317361111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45937.890317361111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45937.890317361111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45937.890317361111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45937.890317361111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45937.890317361111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45937.890317361111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45937.890317361111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45937.890317361111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45937.890317361111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45937.890317361111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45937.890317361111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45937.890317361111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45937.890317361111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45937.890317361111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45937.890317361111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45937.890317361111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45937.890317361111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45937.890317361111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45937.890317361111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45937.890317361111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45937.890317361111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45937.890317361111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45937.890317361111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45937.890317361111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45937.890317361111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45937.890317361111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45937.890317361111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45937.890317361111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45937.890317361111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45937.890317361111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45937.890317361111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45937.890317361111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45937.890317361111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45937.890317361111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45937.890317361111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45937.890317361111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45937.890317361111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45937.890317361111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45937.890317361111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45937.890317361111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45937.890317361111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45937.890317361111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45937.890317361111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45937.890317361111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45937.890317361111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45937.890317361111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45937.890317361111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45937.890317361111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45937.890317361111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45937.890317361111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45937.890317361111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45937.890317361111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45937.890317361111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45937.890317361111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45937.890317361111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45937.890317361111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45937.890317361111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45937.890317361111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45937.890317361111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45937.890317361111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45937.890317361111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45937.890317361111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45937.890317361111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45937.890317361111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45937.890317361111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45937.890317361111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45937.890317361111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45937.890317361111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45937.890317361111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45937.890317361111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45937.890317361111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45937.890317361111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45937.890317361111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45937.890317361111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45937.890317361111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45937.890317361111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45937.890317361111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45937.890317361111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45937.890317361111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45937.890317361111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45937.890317361111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45937.890317361111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45937.890317361111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45937.890317361111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45937.890317361111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45937.890317361111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45937.890317361111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45937.890317361111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45937.890317361111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45937.890317361111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45937.890317361111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45937.890317361111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45937.890317361111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45937.890317361111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45937.890317361111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45937.890317361111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45937.890317361111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45937.890317361111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45937.890317361111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45937.890317361111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45937.890317361111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45937.890317361111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45937.890317361111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45937.890317361111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45937.890317361111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45937.890317361111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45937.890317361111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45937.890317361111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45937.890317361111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45937.890317361111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45937.890317361111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45937.890317361111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45937.890317361111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45937.890317361111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46.058257175922336</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11.70144004629401</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4.1602083336329088E-2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2.0595138885255437E-2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45937.890317361111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45937.890317361111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45937.890317361111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45937.890317361111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45937.890317361111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45937.890317361111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45937.890317361111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45937.890317361111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45937.890317361111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45937.890317361111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45937.890317361111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45937.890317361111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45937.890317361111</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45937.890317361111</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45937.890317361111</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45937.890317361111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45937.890317361111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45937.890317361111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45937.890317361111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45937.890317361111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45937.890317361111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45937.890317361111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45937.890317361111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45937.890317361111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45937.890317361111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45937.890317361111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45937.890317361111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45937.890317361111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45937.890317361111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45937.890317361111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45937.890317361111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45937.890317361111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45937.890317361111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45937.890317361111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45937.890317361111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45937.890317361111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45937.890317361111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45937.890317361111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45937.890317361111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45937.890317361111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45937.890317361111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45937.890317361111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45937.890317361111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45937.890317361111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45937.890317361111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45937.890317361111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45937.890317361111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45937.890317361111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45937.890317361111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45937.890317361111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45937.890317361111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45937.890317361111</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45937.890317361111</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45937.890317361111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45937.890317361111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45937.890317361111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45937.890317361111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45937.890317361111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45937.890317361111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45937.890317361111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45937.890317361111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45937.890317361111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45937.890317361111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45937.890317361111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45937.890317361111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45937.890317361111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45937.890317361111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45937.890317361111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45937.890317361111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45937.890317361111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45937.890317361111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45937.890317361111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45937.890317361111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45937.890317361111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45937.890317361111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45937.890317361111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45937.890317361111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45937.890317361111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45937.890317361111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45937.890317361111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45937.890317361111</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45937.890317361111</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45937.890317361111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45937.890317361111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45937.890317361111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45937.890317361111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45937.890317361111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45937.890317361111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45937.890317361111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45937.890317361111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45937.890317361111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45937.890317361111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45937.890317361111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45937.890317361111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45937.890317361111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45937.890317361111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45937.890317361111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45937.890317361111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45937.890317361111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45937.890317361111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45937.890317361111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45937.890317361111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45937.890317361111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45937.890317361111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45937.890317361111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45937.890317361111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45937.890317361111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45937.890317361111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45937.890317361111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45937.890317361111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45937.890317361111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45937.890317361111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45937.890317361111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45937.890317361111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45937.890317361111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45937.890317361111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45937.890317361111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45937.890317361111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45937.890317361111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45937.890317361111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45937.890317361111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45937.890317361111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45937.890317361111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45937.890317361111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45937.890317361111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45937.890317361111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45937.890317361111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45937.890317361111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45937.890317361111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45937.890317361111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45937.890317361111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45937.890317361111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45937.890317361111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45937.890317361111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45937.890317361111</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45937.890317361111</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10" sqref="D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11.117470138888166</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45937.890317361111</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4.00934513888933</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2.9480719907369348</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45937.890317361111</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3</v>
      </c>
      <c r="D7" s="112" t="s">
        <v>34273</v>
      </c>
      <c r="E7" s="115" t="s">
        <v>38964</v>
      </c>
      <c r="F7" s="116">
        <v>45937.707013888888</v>
      </c>
      <c r="G7" s="81">
        <f ca="1">IFERROR(NOW()-F7,"-")</f>
        <v>0.18330347222217824</v>
      </c>
      <c r="H7" s="116">
        <v>45937.689884259256</v>
      </c>
      <c r="I7" s="112" t="str">
        <f>IFERROR(VLOOKUP(D7,DB!A:F,6,0),"")</f>
        <v>SCECO</v>
      </c>
      <c r="J7" s="112" t="str">
        <f>IFERROR(VLOOKUP(D7,DB!A:G,7,0),"")</f>
        <v>Vandalized</v>
      </c>
      <c r="K7" s="117" t="s">
        <v>39076</v>
      </c>
      <c r="L7" s="118" t="str">
        <f>IFERROR(VLOOKUP(D7,DB!A:I,9,0),"")</f>
        <v>Latis</v>
      </c>
    </row>
    <row r="8" spans="1:16383" ht="31.5" customHeight="1">
      <c r="A8" s="113" t="s">
        <v>39077</v>
      </c>
      <c r="B8" s="112" t="str">
        <f>IFERROR(VLOOKUP(D8,DB!A:K,11,0),"")</f>
        <v>R6</v>
      </c>
      <c r="C8" s="114">
        <v>1</v>
      </c>
      <c r="D8" s="112" t="s">
        <v>33684</v>
      </c>
      <c r="E8" s="129" t="s">
        <v>39069</v>
      </c>
      <c r="F8" s="116">
        <v>45937.809027777781</v>
      </c>
      <c r="G8" s="81">
        <f ca="1">IFERROR(NOW()-F8,"-")</f>
        <v>8.1289583329635207E-2</v>
      </c>
      <c r="H8" s="116">
        <v>45937.667847222219</v>
      </c>
      <c r="I8" s="112" t="str">
        <f>IFERROR(VLOOKUP(D8,DB!A:F,6,0),"")</f>
        <v>SCECO</v>
      </c>
      <c r="J8" s="112" t="str">
        <f>IFERROR(VLOOKUP(D8,DB!A:G,7,0),"")</f>
        <v>Weak</v>
      </c>
      <c r="K8" s="117" t="s">
        <v>39078</v>
      </c>
      <c r="L8" s="118" t="str">
        <f>IFERROR(VLOOKUP(D8,DB!A:I,9,0),"")</f>
        <v>Latis</v>
      </c>
    </row>
    <row r="9" spans="1:16383" ht="31.5" customHeight="1">
      <c r="A9" s="113"/>
      <c r="B9" s="112" t="str">
        <f>IFERROR(VLOOKUP(D9,DB!A:K,11,0),"")</f>
        <v/>
      </c>
      <c r="C9" s="114"/>
      <c r="D9" s="154"/>
      <c r="E9" s="115"/>
      <c r="F9"/>
      <c r="G9" s="81">
        <f ca="1">IFERROR(NOW()-F9,"-")</f>
        <v>45937.890317361111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45937.890317361111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45937.890317361111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45937.890317361111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45937.890317361111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45937.890317361111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45937.890317361111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45937.890317361111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45937.890317361111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45937.890317361111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45937.890317361111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45937.890317361111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45937.890317361111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45937.890317361111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45937.890317361111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45937.890317361111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45937.890317361111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45937.890317361111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45937.890317361111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45937.890317361111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45937.890317361111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45937.890317361111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45937.890317361111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45937.890317361111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45937.890317361111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45937.890317361111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45937.890317361111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45937.890317361111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45937.890317361111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45937.890317361111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45937.890317361111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45937.890317361111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45937.890317361111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45937.890317361111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45937.890317361111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45937.890317361111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45937.890317361111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45937.890317361111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45937.890317361111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45937.890317361111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45937.890317361111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45937.890317361111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45937.890317361111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45937.890317361111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45937.890317361111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45937.890317361111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45937.890317361111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45937.890317361111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45937.890317361111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45937.890317361111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45937.890317361111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45937.890317361111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45937.890317361111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45937.890317361111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45937.890317361111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45937.890317361111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45937.890317361111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45937.890317361111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45937.890317361111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45937.890317361111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45937.890317361111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45937.890317361111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45937.890317361111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45937.890317361111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45937.890317361111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45937.890317361111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45937.890317361111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45937.890317361111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45937.890317361111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45937.890317361111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45937.890317361111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45937.890317361111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45937.890317361111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45937.890317361111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45937.890317361111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45937.890317361111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45937.890317361111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45937.890317361111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45937.890317361111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45937.890317361111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45937.890317361111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45937.890317361111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45937.890317361111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45937.890317361111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45937.890317361111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45937.890317361111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45937.890317361111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45937.890317361111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45937.890317361111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45937.890317361111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45937.890317361111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45937.890317361111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45937.890317361111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45937.890317361111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45937.890317361111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45937.890317361111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45937.890317361111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45937.890317361111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45937.890317361111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45937.890317361111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45937.890317361111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45937.890317361111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45937.890317361111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45937.890317361111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45937.890317361111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45937.890317361111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45937.890317361111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45937.890317361111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45937.890317361111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45937.890317361111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45937.890317361111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45937.890317361111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45937.890317361111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45937.890317361111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45937.890317361111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45937.890317361111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45937.890317361111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45937.890317361111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45937.890317361111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45937.890317361111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45937.890317361111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45937.890317361111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45937.890317361111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45937.890317361111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45937.890317361111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45937.890317361111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45937.890317361111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45937.890317361111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45937.890317361111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45937.890317361111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45937.890317361111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45937.890317361111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45937.890317361111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45937.890317361111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45937.890317361111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45937.890317361111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45937.890317361111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45937.890317361111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45937.890317361111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45937.890317361111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45937.890317361111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45937.890317361111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45937.890317361111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45937.890317361111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45937.890317361111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45937.890317361111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45937.890317361111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45937.890317361111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45937.890317361111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45937.890317361111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45937.890317361111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45937.890317361111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45937.890317361111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45937.890317361111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45937.890317361111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45937.890317361111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45937.890317361111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45937.890317361111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45937.890317361111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45937.890317361111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45937.890317361111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45937.890317361111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45937.890317361111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45937.890317361111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45937.890317361111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45937.890317361111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45937.890317361111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45937.890317361111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45937.890317361111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45937.890317361111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45937.890317361111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45937.890317361111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45937.890317361111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45937.890317361111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45937.890317361111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45937.890317361111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45937.890317361111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45937.890317361111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45937.890317361111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45937.890317361111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45937.890317361111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45937.890317361111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45937.890317361111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45937.890317361111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45937.890317361111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45937.890317361111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45937.890317361111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45937.890317361111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45937.890317361111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45937.890317361111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45937.890317361111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45937.890317361111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45937.890317361111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45937.890317361111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45937.890317361111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45937.890317361111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45937.890317361111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45937.890317361111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45937.890317361111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45937.890317361111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45937.890317361111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45937.890317361111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45937.890317361111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45937.890317361111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45937.890317361111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45937.890317361111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45937.890317361111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45937.890317361111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45937.890317361111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45937.890317361111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45937.890317361111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45937.890317361111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45937.890317361111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45937.890317361111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45937.890317361111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45937.890317361111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45937.890317361111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45937.890317361111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45937.890317361111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45937.890317361111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45937.890317361111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45937.890317361111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45937.890317361111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45937.890317361111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45937.890317361111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45937.890317361111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45937.890317361111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45937.890317361111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45937.890317361111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45937.890317361111</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