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72" documentId="13_ncr:1_{F6CB121F-512D-4AA6-A0C1-0FB36C537598}" xr6:coauthVersionLast="47" xr6:coauthVersionMax="47" xr10:uidLastSave="{EF3E71F5-D49C-4194-9280-AFBDB43AA2F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<sst xmlns="http://schemas.openxmlformats.org/spreadsheetml/2006/main" count="179041" uniqueCount="39113">
  <si>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</si>
  <si>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</si>
  <si>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</si>
  <si>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</si>
  <si>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</si>
  <si>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</si>
  <si>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</si>
  <si>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</si>
  <si>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</si>
  <si>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</si>
  <si>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</si>
  <si>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</si>
  <si>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</si>
  <si>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</si>
  <si>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</si>
  <si>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</si>
  <si>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</si>
  <si>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</si>
  <si>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</si>
  <si>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</si>
  <si>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</si>
  <si>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</si>
  <si>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</si>
  <si>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</si>
  <si>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</si>
  <si>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</si>
  <si>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</si>
  <si>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</si>
  <si>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</si>
  <si>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</si>
  <si>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</si>
  <si>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</si>
  <si>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</si>
  <si>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</si>
  <si>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</si>
  <si>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</si>
  <si>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</si>
  <si>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</si>
  <si>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</si>
  <si>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</si>
  <si>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</si>
  <si>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</si>
  <si>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</si>
  <si>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</si>
  <si>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</si>
  <si>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</si>
  <si>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</si>
  <si>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</si>
  <si>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</si>
  <si>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</si>
  <si>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</si>
  <si>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</si>
  <si>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</si>
  <si>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</si>
  <si>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</si>
  <si>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</si>
  <si>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</si>
  <si>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</si>
  <si>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</si>
  <si>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</si>
  <si>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</si>
  <si>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</si>
  <si>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</si>
  <si>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</si>
  <si>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</si>
  <si>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</si>
  <si>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</si>
  <si>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</si>
  <si>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</si>
  <si>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</si>
  <si>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</si>
  <si>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</si>
  <si>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</si>
  <si>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</si>
  <si>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</si>
  <si>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</si>
  <si>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</si>
  <si>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</si>
  <si>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</si>
  <si>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</si>
  <si>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</si>
  <si>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</si>
  <si>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</si>
  <si>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</si>
  <si>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</si>
  <si>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</si>
  <si>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</si>
  <si>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</si>
  <si>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</si>
  <si>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</si>
  <si>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</si>
  <si>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</si>
  <si>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</si>
  <si>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</si>
  <si>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</si>
  <si>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</si>
  <si>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</si>
  <si>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</si>
  <si>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</si>
  <si>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</si>
  <si>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</si>
  <si>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</si>
  <si>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</si>
  <si>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</si>
  <si>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</si>
  <si>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</si>
  <si>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</si>
  <si>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</si>
  <si>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</si>
  <si>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</si>
  <si>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</si>
  <si>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</si>
  <si>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</si>
  <si>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</si>
  <si>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</si>
  <si>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</si>
  <si>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</si>
  <si>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</si>
  <si>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</si>
  <si>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</si>
  <si>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</si>
  <si>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</si>
  <si>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</si>
  <si>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</si>
  <si>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</si>
  <si>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</si>
  <si>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</si>
  <si>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</si>
  <si>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</si>
  <si>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</si>
  <si>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</si>
  <si>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</si>
  <si>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</si>
  <si>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</si>
  <si>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</si>
  <si>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</si>
  <si>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</si>
  <si>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</si>
  <si>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</si>
  <si>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</si>
  <si>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</si>
  <si>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</si>
  <si>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</si>
  <si>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</si>
  <si>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</si>
  <si>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</si>
  <si>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</si>
  <si>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</si>
  <si>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</si>
  <si>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</si>
  <si>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</si>
  <si>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</si>
  <si>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</si>
  <si>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</si>
  <si>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</si>
  <si>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</si>
  <si>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</si>
  <si>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</si>
  <si>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</si>
  <si>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</si>
  <si>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</si>
  <si>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</si>
  <si>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</si>
  <si>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</si>
  <si>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</si>
  <si>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</si>
  <si>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</si>
  <si>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</si>
  <si>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</si>
  <si>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</si>
  <si>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</si>
  <si>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</si>
  <si>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</si>
  <si>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</si>
  <si>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</si>
  <si>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</si>
  <si>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</si>
  <si>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</si>
  <si>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</si>
  <si>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</si>
  <si>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</si>
  <si>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</si>
  <si>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</si>
  <si>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</si>
  <si>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</si>
  <si>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</si>
  <si>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</si>
  <si>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</si>
  <si>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</si>
  <si>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</si>
  <si>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</si>
  <si>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</si>
  <si>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</si>
  <si>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</si>
  <si>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</si>
  <si>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</si>
  <si>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</si>
  <si>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</si>
  <si>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</si>
  <si>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</si>
  <si>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</si>
  <si>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</si>
  <si>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</si>
  <si>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</si>
  <si>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</si>
  <si>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</si>
  <si>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</si>
  <si>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</si>
  <si>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</si>
  <si>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</si>
  <si>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</si>
  <si>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</si>
  <si>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</si>
  <si>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</si>
  <si>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</si>
  <si>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</si>
  <si>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</si>
  <si>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</si>
  <si>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</si>
  <si>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</si>
  <si>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</si>
  <si>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</si>
  <si>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</si>
  <si>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</si>
  <si>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</si>
  <si>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</si>
  <si>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</si>
  <si>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</si>
  <si>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</si>
  <si>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</si>
  <si>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</si>
  <si>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</si>
  <si>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</si>
  <si>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</si>
  <si>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</si>
  <si>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</si>
  <si>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</si>
  <si>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</si>
  <si>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</si>
  <si>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</si>
  <si>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</si>
  <si>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</si>
  <si>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</si>
  <si>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</si>
  <si>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</si>
  <si>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</si>
  <si>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</si>
  <si>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</si>
  <si>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</si>
  <si>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</si>
  <si>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</si>
  <si>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</si>
  <si>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</si>
  <si>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</si>
  <si>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</si>
  <si>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</si>
  <si>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</si>
  <si>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</si>
  <si>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</si>
  <si>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</si>
  <si>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</si>
  <si>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</si>
  <si>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</si>
  <si>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</si>
  <si>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</si>
  <si>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</si>
  <si>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</si>
  <si>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</si>
  <si>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</si>
  <si>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</si>
  <si>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</si>
  <si>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</si>
  <si>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</si>
  <si>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</si>
  <si>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</si>
  <si>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</si>
  <si>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</si>
  <si>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</si>
  <si>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</si>
  <si>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</si>
  <si>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</si>
  <si>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</si>
  <si>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</si>
  <si>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</si>
  <si>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</si>
  <si>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</si>
  <si>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</si>
  <si>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</si>
  <si>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</si>
  <si>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</si>
  <si>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</si>
  <si>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</si>
  <si>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</si>
  <si>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</si>
  <si>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</si>
  <si>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</si>
  <si>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</si>
  <si>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</si>
  <si>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</si>
  <si>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</si>
  <si>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</si>
  <si>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</si>
  <si>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</si>
  <si>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</si>
  <si>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</si>
  <si>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</si>
  <si>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</si>
  <si>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</si>
  <si>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</si>
  <si>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</si>
  <si>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</si>
  <si>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</si>
  <si>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</si>
  <si>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</si>
  <si>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</si>
  <si>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</si>
  <si>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</si>
  <si>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</si>
  <si>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</si>
  <si>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</si>
  <si>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</si>
  <si>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</si>
  <si>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</si>
  <si>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</si>
  <si>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</si>
  <si>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</si>
  <si>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</si>
  <si>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</si>
  <si>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</si>
  <si>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</si>
  <si>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</si>
  <si>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</si>
  <si>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</si>
  <si>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</si>
  <si>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</si>
  <si>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</si>
  <si>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</si>
  <si>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</si>
  <si>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</si>
  <si>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</si>
  <si>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</si>
  <si>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</si>
  <si>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</si>
  <si>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</si>
  <si>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</si>
  <si>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</si>
  <si>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</si>
  <si>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</si>
  <si>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</si>
  <si>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</si>
  <si>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</si>
  <si>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</si>
  <si>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</si>
  <si>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</si>
  <si>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</si>
  <si>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</si>
  <si>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</si>
  <si>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</si>
  <si>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</si>
  <si>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</si>
  <si>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</si>
  <si>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</si>
  <si>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</si>
  <si>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</si>
  <si>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</si>
  <si>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</si>
  <si>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</si>
  <si>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</si>
  <si>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</si>
  <si>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</si>
  <si>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</si>
  <si>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</si>
  <si>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</si>
  <si>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</si>
  <si>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</si>
  <si>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</si>
  <si>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</si>
  <si>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</si>
  <si>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</si>
  <si>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</si>
  <si>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</si>
  <si>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</si>
  <si>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</si>
  <si>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</si>
  <si>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</si>
  <si>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</si>
  <si>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</si>
  <si>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</si>
  <si>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</si>
  <si>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</si>
  <si>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</si>
  <si>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</si>
  <si>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</si>
  <si>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</si>
  <si>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</si>
  <si>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</si>
  <si>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</si>
  <si>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</si>
  <si>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</si>
  <si>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</si>
  <si>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</si>
  <si>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</si>
  <si>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</si>
  <si>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</si>
  <si>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</si>
  <si>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</si>
  <si>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</si>
  <si>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</si>
  <si>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</si>
  <si>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</si>
  <si>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</si>
  <si>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</si>
  <si>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</si>
  <si>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</si>
  <si>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</si>
  <si>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</si>
  <si>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</si>
  <si>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</si>
  <si>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</si>
  <si>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</si>
  <si>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</si>
  <si>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</si>
  <si>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</si>
  <si>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</si>
  <si>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</si>
  <si>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</si>
  <si>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</si>
  <si>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</si>
  <si>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</si>
  <si>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</si>
  <si>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</si>
  <si>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</si>
  <si>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</si>
  <si>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</si>
  <si>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</si>
  <si>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</si>
  <si>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</si>
  <si>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</si>
  <si>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</si>
  <si>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</si>
  <si>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</si>
  <si>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</si>
  <si>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</si>
  <si>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</si>
  <si>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</si>
  <si>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</si>
  <si>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</si>
  <si>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</si>
  <si>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</si>
  <si>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</si>
  <si>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</si>
  <si>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</si>
  <si>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</si>
  <si>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</si>
  <si>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</si>
  <si>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</si>
  <si>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</si>
  <si>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</si>
  <si>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</si>
  <si>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</si>
  <si>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</si>
  <si>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</si>
  <si>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</si>
  <si>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</si>
  <si>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</si>
  <si>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</si>
  <si>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</si>
  <si>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</si>
  <si>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</si>
  <si>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</si>
  <si>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</si>
  <si>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</si>
  <si>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</si>
  <si>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</si>
  <si>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</si>
  <si>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</si>
  <si>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</si>
  <si>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</si>
  <si>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</si>
  <si>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</si>
  <si>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</si>
  <si>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</si>
  <si>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</si>
  <si>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</si>
  <si>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</si>
  <si>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</si>
  <si>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</si>
  <si>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</si>
  <si>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</si>
  <si>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</si>
  <si>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</si>
  <si>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</si>
  <si>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</si>
  <si>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</si>
  <si>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</si>
  <si>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</si>
  <si>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</si>
  <si>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</si>
  <si>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</si>
  <si>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</si>
  <si>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</si>
  <si>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</si>
  <si>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</si>
  <si>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</si>
  <si>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</si>
  <si>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</si>
  <si>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</si>
  <si>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</si>
  <si>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</si>
  <si>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</si>
  <si>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</si>
  <si>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</si>
  <si>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</si>
  <si>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</si>
  <si>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</si>
  <si>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</si>
  <si>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</si>
  <si>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</si>
  <si>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</si>
  <si>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</si>
  <si>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</si>
  <si>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</si>
  <si>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</si>
  <si>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</si>
  <si>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</si>
  <si>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</si>
  <si>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</si>
  <si>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</si>
  <si>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</si>
  <si>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</si>
  <si>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</si>
  <si>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</si>
  <si>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</si>
  <si>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</si>
  <si>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</si>
  <si>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</si>
  <si>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</si>
  <si>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</si>
  <si>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</si>
  <si>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</si>
  <si>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</si>
  <si>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</si>
  <si>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</si>
  <si>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</si>
  <si>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</si>
  <si>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</si>
  <si>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</si>
  <si>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</si>
  <si>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</si>
  <si>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</si>
  <si>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</si>
  <si>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</si>
  <si>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</si>
  <si>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</si>
  <si>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</si>
  <si>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</si>
  <si>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</si>
  <si>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</si>
  <si>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</si>
  <si>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</si>
  <si>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</si>
  <si>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</si>
  <si>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</si>
  <si>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</si>
  <si>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</si>
  <si>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</si>
  <si>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</si>
  <si>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</si>
  <si>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</si>
  <si>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</si>
  <si>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</si>
  <si>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</si>
  <si>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</si>
  <si>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</si>
  <si>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</si>
  <si>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</si>
  <si>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</si>
  <si>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</si>
  <si>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</si>
  <si>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</si>
  <si>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</si>
  <si>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</si>
  <si>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</si>
  <si>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</si>
  <si>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</si>
  <si>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</si>
  <si>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</si>
  <si>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</si>
  <si>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</si>
  <si>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</si>
  <si>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</si>
  <si>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</si>
  <si>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</si>
  <si>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</si>
  <si>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</si>
  <si>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</si>
  <si>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</si>
  <si>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</si>
  <si>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</si>
  <si>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</si>
  <si>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</si>
  <si>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</si>
  <si>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</si>
  <si>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</si>
  <si>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</si>
  <si>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</si>
  <si>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</si>
  <si>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</si>
  <si>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</si>
  <si>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</si>
  <si>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</si>
  <si>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</si>
  <si>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</si>
  <si>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</si>
  <si>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</si>
  <si>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</si>
  <si>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</si>
  <si>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</si>
  <si>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</si>
  <si>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</si>
  <si>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</si>
  <si>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</si>
  <si>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</si>
  <si>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</si>
  <si>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</si>
  <si>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</si>
  <si>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</si>
  <si>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</si>
  <si>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</si>
  <si>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</si>
  <si>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</si>
  <si>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</si>
  <si>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</si>
  <si>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</si>
  <si>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</si>
  <si>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</si>
  <si>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</si>
  <si>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</si>
  <si>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</si>
  <si>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</si>
  <si>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</si>
  <si>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</si>
  <si>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</si>
  <si>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</si>
  <si>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</si>
  <si>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</si>
  <si>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</si>
  <si>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</si>
  <si>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</si>
  <si>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</si>
  <si>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</si>
  <si>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</si>
  <si>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</si>
  <si>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</si>
  <si>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</si>
  <si>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</si>
  <si>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</si>
  <si>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</si>
  <si>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</si>
  <si>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</si>
  <si>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</si>
  <si>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</si>
  <si>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</si>
  <si>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</si>
  <si>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</si>
  <si>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</si>
  <si>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</si>
  <si>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</si>
  <si>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</si>
  <si>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</si>
  <si>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</si>
  <si>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</si>
  <si>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</si>
  <si>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</si>
  <si>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</si>
  <si>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</si>
  <si>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</si>
  <si>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</si>
  <si>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</si>
  <si>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</si>
  <si>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</si>
  <si>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</si>
  <si>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</si>
  <si>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</si>
  <si>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</si>
  <si>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</si>
  <si>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</si>
  <si>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</si>
  <si>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</si>
  <si>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</si>
  <si>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</si>
  <si>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</si>
  <si>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</si>
  <si>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</si>
  <si>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</si>
  <si>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</si>
  <si>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</si>
  <si>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</si>
  <si>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</si>
  <si>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</si>
  <si>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</si>
  <si>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</si>
  <si>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</si>
  <si>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</si>
  <si>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</si>
  <si>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</si>
  <si>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</si>
  <si>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</si>
  <si>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</si>
  <si>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</si>
  <si>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</si>
  <si>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</si>
  <si>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</si>
  <si>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</si>
  <si>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</si>
  <si>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</si>
  <si>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</si>
  <si>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</si>
  <si>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</si>
  <si>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</si>
  <si>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</si>
  <si>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</si>
  <si>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</si>
  <si>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</si>
  <si>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</si>
  <si>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</si>
  <si>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</si>
  <si>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</si>
  <si>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</si>
  <si>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</si>
  <si>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</si>
  <si>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</si>
  <si>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</si>
  <si>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</si>
  <si>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</si>
  <si>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</si>
  <si>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</si>
  <si>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</si>
  <si>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</si>
  <si>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</si>
  <si>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</si>
  <si>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</si>
  <si>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</si>
  <si>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</si>
  <si>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</si>
  <si>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</si>
  <si>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</si>
  <si>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</si>
  <si>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</si>
  <si>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</si>
  <si>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</si>
  <si>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</si>
  <si>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</si>
  <si>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</si>
  <si>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</si>
  <si>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</si>
  <si>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</si>
  <si>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</si>
  <si>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</si>
  <si>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</si>
  <si>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</si>
  <si>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</si>
  <si>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</si>
  <si>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</si>
  <si>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</si>
  <si>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</si>
  <si>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</si>
  <si>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</si>
  <si>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</si>
  <si>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</si>
  <si>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</si>
  <si>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</si>
  <si>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</si>
  <si>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</si>
  <si>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</si>
  <si>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</si>
  <si>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</si>
  <si>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</si>
  <si>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</si>
  <si>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</si>
  <si>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</si>
  <si>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</si>
  <si>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</si>
  <si>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</si>
  <si>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</si>
  <si>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</si>
  <si>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</si>
  <si>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</si>
  <si>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</si>
  <si>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</si>
  <si>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</si>
  <si>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</si>
  <si>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</si>
  <si>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</si>
  <si>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</si>
  <si>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</si>
  <si>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</si>
  <si>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</si>
  <si>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</si>
  <si>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</si>
  <si>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</si>
  <si>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</si>
  <si>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</si>
  <si>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</si>
  <si>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</si>
  <si>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</si>
  <si>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</si>
  <si>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</si>
  <si>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</si>
  <si>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</si>
  <si>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</si>
  <si>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</si>
  <si>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</si>
  <si>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</si>
  <si>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</si>
  <si>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</si>
  <si>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</si>
  <si>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</si>
  <si>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</si>
  <si>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</si>
  <si>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</si>
  <si>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</si>
  <si>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</si>
  <si>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</si>
  <si>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</si>
  <si>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</si>
  <si>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</si>
  <si>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</si>
  <si>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</si>
  <si>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</si>
  <si>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</si>
  <si>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</si>
  <si>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</si>
  <si>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</si>
  <si>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</si>
  <si>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</si>
  <si>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</si>
  <si>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</si>
  <si>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</si>
  <si>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</si>
  <si>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</si>
  <si>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</si>
  <si>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</si>
  <si>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</si>
  <si>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</si>
  <si>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</si>
  <si>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</si>
  <si>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</si>
  <si>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</si>
  <si>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</si>
  <si>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</si>
  <si>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</si>
  <si>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</si>
  <si>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</si>
  <si>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</si>
  <si>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</si>
  <si>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</si>
  <si>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</si>
  <si>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</si>
  <si>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</si>
  <si>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</si>
  <si>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</si>
  <si>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</si>
  <si>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</si>
  <si>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</si>
  <si>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</si>
  <si>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</si>
  <si>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</si>
  <si>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</si>
  <si>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</si>
  <si>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</si>
  <si>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</si>
  <si>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</si>
  <si>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</si>
  <si>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</si>
  <si>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</si>
  <si>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</si>
  <si>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</si>
  <si>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</si>
  <si>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</si>
  <si>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</si>
  <si>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</si>
  <si>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</si>
  <si>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</si>
  <si>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</si>
  <si>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</si>
  <si>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</si>
  <si>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</si>
  <si>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</si>
  <si>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</si>
  <si>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</si>
  <si>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</si>
  <si>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</si>
  <si>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</si>
  <si>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</si>
  <si>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</si>
  <si>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</si>
  <si>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</si>
  <si>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</si>
  <si>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</si>
  <si>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</si>
  <si>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</si>
  <si>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</si>
  <si>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</si>
  <si>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</si>
  <si>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</si>
  <si>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</si>
  <si>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</si>
  <si>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</si>
  <si>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</si>
  <si>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</si>
  <si>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</si>
  <si>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</si>
  <si>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</si>
  <si>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</si>
  <si>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</si>
  <si>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</si>
  <si>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</si>
  <si>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</si>
  <si>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</si>
  <si>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</si>
  <si>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</si>
  <si>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</si>
  <si>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</si>
  <si>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</si>
  <si>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</si>
  <si>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</si>
  <si>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</si>
  <si>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</si>
  <si>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</si>
  <si>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</si>
  <si>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</si>
  <si>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</si>
  <si>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</si>
  <si>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</si>
  <si>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</si>
  <si>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</si>
  <si>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</si>
  <si>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</si>
  <si>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</si>
  <si>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</si>
  <si>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</si>
  <si>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</si>
  <si>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</si>
  <si>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</si>
  <si>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</si>
  <si>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</si>
  <si>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</si>
  <si>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</si>
  <si>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</si>
  <si>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</si>
  <si>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</si>
  <si>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</si>
  <si>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</si>
  <si>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</si>
  <si>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</si>
  <si>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</si>
  <si>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</si>
  <si>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</si>
  <si>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</si>
  <si>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</si>
  <si>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</si>
  <si>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</si>
  <si>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</si>
  <si>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</si>
  <si>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</si>
  <si>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</si>
  <si>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</si>
  <si>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</si>
  <si>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</si>
  <si>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</si>
  <si>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</si>
  <si>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</si>
  <si>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</si>
  <si>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</si>
  <si>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</si>
  <si>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</si>
  <si>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</si>
  <si>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</si>
  <si>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</si>
  <si>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</si>
  <si>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</si>
  <si>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</si>
  <si>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</si>
  <si>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</si>
  <si>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</si>
  <si>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</si>
  <si>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</si>
  <si>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</si>
  <si>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</si>
  <si>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</si>
  <si>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</si>
  <si>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</si>
  <si>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</si>
  <si>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</si>
  <si>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</si>
  <si>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</si>
  <si>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</si>
  <si>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</si>
  <si>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</si>
  <si>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</si>
  <si>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</si>
  <si>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</si>
  <si>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</si>
  <si>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</si>
  <si>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</si>
  <si>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</si>
  <si>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</si>
  <si>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</si>
  <si>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</si>
  <si>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</si>
  <si>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</si>
  <si>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</si>
  <si>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</si>
  <si>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</si>
  <si>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</si>
  <si>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</si>
  <si>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</si>
  <si>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</si>
  <si>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</si>
  <si>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</si>
  <si>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</si>
  <si>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</si>
  <si>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</si>
  <si>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</si>
  <si>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</si>
  <si>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</si>
  <si>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</si>
  <si>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</si>
  <si>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</si>
  <si>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</si>
  <si>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</si>
  <si>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</si>
  <si>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</si>
  <si>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</si>
  <si>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</si>
  <si>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</si>
  <si>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</si>
  <si>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</si>
  <si>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</si>
  <si>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</si>
  <si>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</si>
  <si>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</si>
  <si>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</si>
  <si>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</si>
  <si>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</si>
  <si>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</si>
  <si>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</si>
  <si>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</si>
  <si>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</si>
  <si>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</si>
  <si>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</si>
  <si>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</si>
  <si>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</si>
  <si>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</si>
  <si>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</si>
  <si>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</si>
  <si>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</si>
  <si>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</si>
  <si>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</si>
  <si>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</si>
  <si>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</si>
  <si>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</si>
  <si>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</si>
  <si>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</si>
  <si>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</si>
  <si>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</si>
  <si>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</si>
  <si>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</si>
  <si>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</si>
  <si>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</si>
  <si>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</si>
  <si>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</si>
  <si>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</si>
  <si>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</si>
  <si>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</si>
  <si>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</si>
  <si>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</si>
  <si>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</si>
  <si>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</si>
  <si>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</si>
  <si>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</si>
  <si>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</si>
  <si>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</si>
  <si>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</si>
  <si>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</si>
  <si>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</si>
  <si>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</si>
  <si>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</si>
  <si>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</si>
  <si>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</si>
  <si>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</si>
  <si>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</si>
  <si>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</si>
  <si>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</si>
  <si>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</si>
  <si>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</si>
  <si>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</si>
  <si>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</si>
  <si>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</si>
  <si>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</si>
  <si>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</si>
  <si>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</si>
  <si>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</si>
  <si>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</si>
  <si>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</si>
  <si>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</si>
  <si>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</si>
  <si>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</si>
  <si>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</si>
  <si>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</si>
  <si>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</si>
  <si>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</si>
  <si>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</si>
  <si>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</si>
  <si>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</si>
  <si>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</si>
  <si>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</si>
  <si>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</si>
  <si>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</si>
  <si>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</si>
  <si>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</si>
  <si>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</si>
  <si>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</si>
  <si>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</si>
  <si>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</si>
  <si>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</si>
  <si>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</si>
  <si>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</si>
  <si>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</si>
  <si>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</si>
  <si>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</si>
  <si>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</si>
  <si>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</si>
  <si>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</si>
  <si>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</si>
  <si>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</si>
  <si>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</si>
  <si>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</si>
  <si>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</si>
  <si>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</si>
  <si>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</si>
  <si>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</si>
  <si>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</si>
  <si>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</si>
  <si>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</si>
  <si>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</si>
  <si>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</si>
  <si>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</si>
  <si>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</si>
  <si>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</si>
  <si>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</si>
  <si>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</si>
  <si>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</si>
  <si>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</si>
  <si>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</si>
  <si>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</si>
  <si>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</si>
  <si>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</si>
  <si>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</si>
  <si>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</si>
  <si>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</si>
  <si>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</si>
  <si>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</si>
  <si>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</si>
  <si>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</si>
  <si>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</si>
  <si>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</si>
  <si>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</si>
  <si>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</si>
  <si>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</si>
  <si>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</si>
  <si>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</si>
  <si>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</si>
  <si>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</si>
  <si>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</si>
  <si>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</si>
  <si>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</si>
  <si>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</si>
  <si>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</si>
  <si>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</si>
  <si>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</si>
  <si>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</si>
  <si>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</si>
  <si>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</si>
  <si>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</si>
  <si>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</si>
  <si>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</si>
  <si>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</si>
  <si>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</si>
  <si>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</si>
  <si>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</si>
  <si>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</si>
  <si>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</si>
  <si>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</si>
  <si>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</si>
  <si>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</si>
  <si>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</si>
  <si>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</si>
  <si>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</si>
  <si>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</si>
  <si>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</si>
  <si>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</si>
  <si>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</si>
  <si>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</si>
  <si>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</si>
  <si>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</si>
  <si>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</si>
  <si>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</si>
  <si>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</si>
  <si>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</si>
  <si>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</si>
  <si>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</si>
  <si>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</si>
  <si>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</si>
  <si>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</si>
  <si>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</si>
  <si>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</si>
  <si>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</si>
  <si>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</si>
  <si>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</si>
  <si>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</si>
  <si>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</si>
  <si>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</si>
  <si>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</si>
  <si>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</si>
  <si>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</si>
  <si>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</si>
  <si>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</si>
  <si>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</si>
  <si>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</si>
  <si>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</si>
  <si>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</si>
  <si>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</si>
  <si>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</si>
  <si>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</si>
  <si>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</si>
  <si>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</si>
  <si>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</si>
  <si>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</si>
  <si>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</si>
  <si>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</si>
  <si>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</si>
  <si>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</si>
  <si>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</si>
  <si>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</si>
  <si>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</si>
  <si>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</si>
  <si>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</si>
  <si>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</si>
  <si>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</si>
  <si>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</si>
  <si>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</si>
  <si>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</si>
  <si>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</si>
  <si>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</si>
  <si>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</si>
  <si>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</si>
  <si>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</si>
  <si>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</si>
  <si>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</si>
  <si>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</si>
  <si>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</si>
  <si>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</si>
  <si>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</si>
  <si>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</si>
  <si>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</si>
  <si>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</si>
  <si>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</si>
  <si>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</si>
  <si>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</si>
  <si>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</si>
  <si>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</si>
  <si>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</si>
  <si>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</si>
  <si>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</si>
  <si>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</si>
  <si>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</si>
  <si>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</si>
  <si>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</si>
  <si>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</si>
  <si>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</si>
  <si>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</si>
  <si>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</si>
  <si>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</si>
  <si>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</si>
  <si>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</si>
  <si>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</si>
  <si>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</si>
  <si>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</si>
  <si>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</si>
  <si>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</si>
  <si>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</si>
  <si>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</si>
  <si>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</si>
  <si>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</si>
  <si>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</si>
  <si>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</si>
  <si>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</si>
  <si>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</si>
  <si>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</si>
  <si>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</si>
  <si>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</si>
  <si>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</si>
  <si>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</si>
  <si>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</si>
  <si>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</si>
  <si>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</si>
  <si>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</si>
  <si>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</si>
  <si>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</si>
  <si>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</si>
  <si>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</si>
  <si>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</si>
  <si>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</si>
  <si>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</si>
  <si>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</si>
  <si>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</si>
  <si>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</si>
  <si>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</si>
  <si>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</si>
  <si>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</si>
  <si>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</si>
  <si>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</si>
  <si>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</si>
  <si>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</si>
  <si>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</si>
  <si>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</si>
  <si>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</si>
  <si>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</si>
  <si>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</si>
  <si>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</si>
  <si>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</si>
  <si>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</si>
  <si>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</si>
  <si>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</si>
  <si>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</si>
  <si>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</si>
  <si>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</si>
  <si>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</si>
  <si>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</si>
  <si>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</si>
  <si>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</si>
  <si>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</si>
  <si>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</si>
  <si>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</si>
  <si>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</si>
  <si>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</si>
  <si>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</si>
  <si>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</si>
  <si>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</si>
  <si>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</si>
  <si>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</si>
  <si>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</si>
  <si>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</si>
  <si>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</si>
  <si>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</si>
  <si>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</si>
  <si>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</si>
  <si>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</si>
  <si>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</si>
  <si>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</si>
  <si>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</si>
  <si>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</si>
  <si>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</si>
  <si>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</si>
  <si>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</si>
  <si>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</si>
  <si>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</si>
  <si>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</si>
  <si>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</si>
  <si>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</si>
  <si>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</si>
  <si>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</si>
  <si>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</si>
  <si>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</si>
  <si>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</si>
  <si>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</si>
  <si>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</si>
  <si>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</si>
  <si>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</si>
  <si>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</si>
  <si>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</si>
  <si>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</si>
  <si>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</si>
  <si>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</si>
  <si>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</si>
  <si>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</si>
  <si>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</si>
  <si>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</si>
  <si>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</si>
  <si>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</si>
  <si>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</si>
  <si>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</si>
  <si>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</si>
  <si>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</si>
  <si>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</si>
  <si>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</si>
  <si>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</si>
  <si>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</si>
  <si>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</si>
  <si>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</si>
  <si>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</si>
  <si>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</si>
  <si>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</si>
  <si>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</si>
  <si>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</si>
  <si>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</si>
  <si>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</si>
  <si>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</si>
  <si>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</si>
  <si>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</si>
  <si>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</si>
  <si>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</si>
  <si>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</si>
  <si>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</si>
  <si>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</si>
  <si>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</si>
  <si>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</si>
  <si>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</si>
  <si>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</si>
  <si>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</si>
  <si>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</si>
  <si>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</si>
  <si>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</si>
  <si>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</si>
  <si>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</si>
  <si>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</si>
  <si>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</si>
  <si>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</si>
  <si>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</si>
  <si>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</si>
  <si>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</si>
  <si>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</si>
  <si>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</si>
  <si>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</si>
  <si>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</si>
  <si>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</si>
  <si>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</si>
  <si>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</si>
  <si>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</si>
  <si>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</si>
  <si>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</si>
  <si>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</si>
  <si>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</si>
  <si>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</si>
  <si>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</si>
  <si>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</si>
  <si>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</si>
  <si>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</si>
  <si>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</si>
  <si>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</si>
  <si>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</si>
  <si>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</si>
  <si>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</si>
  <si>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</si>
  <si>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</si>
  <si>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</si>
  <si>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</si>
  <si>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</si>
  <si>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</si>
  <si>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</si>
  <si>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</si>
  <si>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</si>
  <si>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</si>
  <si>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</si>
  <si>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</si>
  <si>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</si>
  <si>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</si>
  <si>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</si>
  <si>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</si>
  <si>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</si>
  <si>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</si>
  <si>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</si>
  <si>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</si>
  <si>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</si>
  <si>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</si>
  <si>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</si>
  <si>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</si>
  <si>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</si>
  <si>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</si>
  <si>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</si>
  <si>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</si>
  <si>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</si>
  <si>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</si>
  <si>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</si>
  <si>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</si>
  <si>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</si>
  <si>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</si>
  <si>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</si>
  <si>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</si>
  <si>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</si>
  <si>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</si>
  <si>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</si>
  <si>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</si>
  <si>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</si>
  <si>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</si>
  <si>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</si>
  <si>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</si>
  <si>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</si>
  <si>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</si>
  <si>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</si>
  <si>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</si>
  <si>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</si>
  <si>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</si>
  <si>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</si>
  <si>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</si>
  <si>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</si>
  <si>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</si>
  <si>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</si>
  <si>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</si>
  <si>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</si>
  <si>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</si>
  <si>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</si>
  <si>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</si>
  <si>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</si>
  <si>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</si>
  <si>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</si>
  <si>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</si>
  <si>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</si>
  <si>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</si>
  <si>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</si>
  <si>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</si>
  <si>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</si>
  <si>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</si>
  <si>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</si>
  <si>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</si>
  <si>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</si>
  <si>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</si>
  <si>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</si>
  <si>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</si>
  <si>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</si>
  <si>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</si>
  <si>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</si>
  <si>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</si>
  <si>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</si>
  <si>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</si>
  <si>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</si>
  <si>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</si>
  <si>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</si>
  <si>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</si>
  <si>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</si>
  <si>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</si>
  <si>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</si>
  <si>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</si>
  <si>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</si>
  <si>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</si>
  <si>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</si>
  <si>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</si>
  <si>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</si>
  <si>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</si>
  <si>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</si>
  <si>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</si>
  <si>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</si>
  <si>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</si>
  <si>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</si>
  <si>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</si>
  <si>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</si>
  <si>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</si>
  <si>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</si>
  <si>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</si>
  <si>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</si>
  <si>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</si>
  <si>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</si>
  <si>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</si>
  <si>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</si>
  <si>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</si>
  <si>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</si>
  <si>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</si>
  <si>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</si>
  <si>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</si>
  <si>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</si>
  <si>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</si>
  <si>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</si>
  <si>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</si>
  <si>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</si>
  <si>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</si>
  <si>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</si>
  <si>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</si>
  <si>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</si>
  <si>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</si>
  <si>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</si>
  <si>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</si>
  <si>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</si>
  <si>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</si>
  <si>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</si>
  <si>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</si>
  <si>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</si>
  <si>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</si>
  <si>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</si>
  <si>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</si>
  <si>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</si>
  <si>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</si>
  <si>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</si>
  <si>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</si>
  <si>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</si>
  <si>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</si>
  <si>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</si>
  <si>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</si>
  <si>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</si>
  <si>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</si>
  <si>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</si>
  <si>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</si>
  <si>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</si>
  <si>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</si>
  <si>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</si>
  <si>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</si>
  <si>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</si>
  <si>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</si>
  <si>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</si>
  <si>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</si>
  <si>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</si>
  <si>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</si>
  <si>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</si>
  <si>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</si>
  <si>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</si>
  <si>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</si>
  <si>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</si>
  <si>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</si>
  <si>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</si>
  <si>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</si>
  <si>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</si>
  <si>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</si>
  <si>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</si>
  <si>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</si>
  <si>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</si>
  <si>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</si>
  <si>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</si>
  <si>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</si>
  <si>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</si>
  <si>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</si>
  <si>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</si>
  <si>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</si>
  <si>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</si>
  <si>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</si>
  <si>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</si>
  <si>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</si>
  <si>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</si>
  <si>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</si>
  <si>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</si>
  <si>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</si>
  <si>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</si>
  <si>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</si>
  <si>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</si>
  <si>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</si>
  <si>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</si>
  <si>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</si>
  <si>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</si>
  <si>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</si>
  <si>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</si>
  <si>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</si>
  <si>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</si>
  <si>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</si>
  <si>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</si>
  <si>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</si>
  <si>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</si>
  <si>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</si>
  <si>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</si>
  <si>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</si>
  <si>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</si>
  <si>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</si>
  <si>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</si>
  <si>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</si>
  <si>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</si>
  <si>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</si>
  <si>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</si>
  <si>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</si>
  <si>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</si>
  <si>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</si>
  <si>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</si>
  <si>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</si>
  <si>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</si>
  <si>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</si>
  <si>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</si>
  <si>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</si>
  <si>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</si>
  <si>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</si>
  <si>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</si>
  <si>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</si>
  <si>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</si>
  <si>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</si>
  <si>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</si>
  <si>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</si>
  <si>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</si>
  <si>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</si>
  <si>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</si>
  <si>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</si>
  <si>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</si>
  <si>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</si>
  <si>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</si>
  <si>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</si>
  <si>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</si>
  <si>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</si>
  <si>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</si>
  <si>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</si>
  <si>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</si>
  <si>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</si>
  <si>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</si>
  <si>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</si>
  <si>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</si>
  <si>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</si>
  <si>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</si>
  <si>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</si>
  <si>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</si>
  <si>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</si>
  <si>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</si>
  <si>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</si>
  <si>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</si>
  <si>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</si>
  <si>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</si>
  <si>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</si>
  <si>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</si>
  <si>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</si>
  <si>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</si>
  <si>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</si>
  <si>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</si>
  <si>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</si>
  <si>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</si>
  <si>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</si>
  <si>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</si>
  <si>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</si>
  <si>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</si>
  <si>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</si>
  <si>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</si>
  <si>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</si>
  <si>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</si>
  <si>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</si>
  <si>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</si>
  <si>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</si>
  <si>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</si>
  <si>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</si>
  <si>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</si>
  <si>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</si>
  <si>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</si>
  <si>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</si>
  <si>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</si>
  <si>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</si>
  <si>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</si>
  <si>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</si>
  <si>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</si>
  <si>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</si>
  <si>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</si>
  <si>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</si>
  <si>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</si>
  <si>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</si>
  <si>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</si>
  <si>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</si>
  <si>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</si>
  <si>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</si>
  <si>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</si>
  <si>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</si>
  <si>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</si>
  <si>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</si>
  <si>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</si>
  <si>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</si>
  <si>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</si>
  <si>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</si>
  <si>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</si>
  <si>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</si>
  <si>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</si>
  <si>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</si>
  <si>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</si>
  <si>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</si>
  <si>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</si>
  <si>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</si>
  <si>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</si>
  <si>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</si>
  <si>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</si>
  <si>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</si>
  <si>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</si>
  <si>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</si>
  <si>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</si>
  <si>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</si>
  <si>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</si>
  <si>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</si>
  <si>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</si>
  <si>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</si>
  <si>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</si>
  <si>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</si>
  <si>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</si>
  <si>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</si>
  <si>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</si>
  <si>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</si>
  <si>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</si>
  <si>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</si>
  <si>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</si>
  <si>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</si>
  <si>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</si>
  <si>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</si>
  <si>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</si>
  <si>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</si>
  <si>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</si>
  <si>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</si>
  <si>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</si>
  <si>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</si>
  <si>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</si>
  <si>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</si>
  <si>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</si>
  <si>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</si>
  <si>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</si>
  <si>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</si>
  <si>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</si>
  <si>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</si>
  <si>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</si>
  <si>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</si>
  <si>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</si>
  <si>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</si>
  <si>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</si>
  <si>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</si>
  <si>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</si>
  <si>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</si>
  <si>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</si>
  <si>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</si>
  <si>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</si>
  <si>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</si>
  <si>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</si>
  <si>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</si>
  <si>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</si>
  <si>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</si>
  <si>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</si>
  <si>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</si>
  <si>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</si>
  <si>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</si>
  <si>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</si>
  <si>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</si>
  <si>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</si>
  <si>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</si>
  <si>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</si>
  <si>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</si>
  <si>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</si>
  <si>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</si>
  <si>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</si>
  <si>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</si>
  <si>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</si>
  <si>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</si>
  <si>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</si>
  <si>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</si>
  <si>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</si>
  <si>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</si>
  <si>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</si>
  <si>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</si>
  <si>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</si>
  <si>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</si>
  <si>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</si>
  <si>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</si>
  <si>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</si>
  <si>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</si>
  <si>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</si>
  <si>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</si>
  <si>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</si>
  <si>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</si>
  <si>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</si>
  <si>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</si>
  <si>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</si>
  <si>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</si>
  <si>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</si>
  <si>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</si>
  <si>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</si>
  <si>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</si>
  <si>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</si>
  <si>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</si>
  <si>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</si>
  <si>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</si>
  <si>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</si>
  <si>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</si>
  <si>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</si>
  <si>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</si>
  <si>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</si>
  <si>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</si>
  <si>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</si>
  <si>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</si>
  <si>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</si>
  <si>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</si>
  <si>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</si>
  <si>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</si>
  <si>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</si>
  <si>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</si>
  <si>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</si>
  <si>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</si>
  <si>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</si>
  <si>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</si>
  <si>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</si>
  <si>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</si>
  <si>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</si>
  <si>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</si>
  <si>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</si>
  <si>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</si>
  <si>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</si>
  <si>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</si>
  <si>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</si>
  <si>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</si>
  <si>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</si>
  <si>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</si>
  <si>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</si>
  <si>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</si>
  <si>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</si>
  <si>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</si>
  <si>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</si>
  <si>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</si>
  <si>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</si>
  <si>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</si>
  <si>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</si>
  <si>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</si>
  <si>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</si>
  <si>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</si>
  <si>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</si>
  <si>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</si>
  <si>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</si>
  <si>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</si>
  <si>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</si>
  <si>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</si>
  <si>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</si>
  <si>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</si>
  <si>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</si>
  <si>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</si>
  <si>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</si>
  <si>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</si>
  <si>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</si>
  <si>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</si>
  <si>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</si>
  <si>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</si>
  <si>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</si>
  <si>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</si>
  <si>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</si>
  <si>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</si>
  <si>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</si>
  <si>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</si>
  <si>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</si>
  <si>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</si>
  <si>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</si>
  <si>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</si>
  <si>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</si>
  <si>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</si>
  <si>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</si>
  <si>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</si>
  <si>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</si>
  <si>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</si>
  <si>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</si>
  <si>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</si>
  <si>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</si>
  <si>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</si>
  <si>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</si>
  <si>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</si>
  <si>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</si>
  <si>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</si>
  <si>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</si>
  <si>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</si>
  <si>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</si>
  <si>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</si>
  <si>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</si>
  <si>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</si>
  <si>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</si>
  <si>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</si>
  <si>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</si>
  <si>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</si>
  <si>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</si>
  <si>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</si>
  <si>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</si>
  <si>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</si>
  <si>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</si>
  <si>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</si>
  <si>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</si>
  <si>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</si>
  <si>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</si>
  <si>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</si>
  <si>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</si>
  <si>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</si>
  <si>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</si>
  <si>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</si>
  <si>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</si>
  <si>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</si>
  <si>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</si>
  <si>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</si>
  <si>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</si>
  <si>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</si>
  <si>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</si>
  <si>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</si>
  <si>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</si>
  <si>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</si>
  <si>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</si>
  <si>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</si>
  <si>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</si>
  <si>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</si>
  <si>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</si>
  <si>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</si>
  <si>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</si>
  <si>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</si>
  <si>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</si>
  <si>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</si>
  <si>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</si>
  <si>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</si>
  <si>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</si>
  <si>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</si>
  <si>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</si>
  <si>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</si>
  <si>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</si>
  <si>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</si>
  <si>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</si>
  <si>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</si>
  <si>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</si>
  <si>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</si>
  <si>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</si>
  <si>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</si>
  <si>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</si>
  <si>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</si>
  <si>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</si>
  <si>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</si>
  <si>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</si>
  <si>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</si>
  <si>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</si>
  <si>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</si>
  <si>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</si>
  <si>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</si>
  <si>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</si>
  <si>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</si>
  <si>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</si>
  <si>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</si>
  <si>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</si>
  <si>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</si>
  <si>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</si>
  <si>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</si>
  <si>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</si>
  <si>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</si>
  <si>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</si>
  <si>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</si>
  <si>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</si>
  <si>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</si>
  <si>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</si>
  <si>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</si>
  <si>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</si>
  <si>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</si>
  <si>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</si>
  <si>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</si>
  <si>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</si>
  <si>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</si>
  <si>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</si>
  <si>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</si>
  <si>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</si>
  <si>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</si>
  <si>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</si>
  <si>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</si>
  <si>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</si>
  <si>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</si>
  <si>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</si>
  <si>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</si>
  <si>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</si>
  <si>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</si>
  <si>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</si>
  <si>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</si>
  <si>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</si>
  <si>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</si>
  <si>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</si>
  <si>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</si>
  <si>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</si>
  <si>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</si>
  <si>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</si>
  <si>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</si>
  <si>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</si>
  <si>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</si>
  <si>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</si>
  <si>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</si>
  <si>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</si>
  <si>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</si>
  <si>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</si>
  <si>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</si>
  <si>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</si>
  <si>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</si>
  <si>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</si>
  <si>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</si>
  <si>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</si>
  <si>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</si>
  <si>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</si>
  <si>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</si>
  <si>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</si>
  <si>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</si>
  <si>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</si>
  <si>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</si>
  <si>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</si>
  <si>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</si>
  <si>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</si>
  <si>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</si>
  <si>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</si>
  <si>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</si>
  <si>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</si>
  <si>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</si>
  <si>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</si>
  <si>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</si>
  <si>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</si>
  <si>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</si>
  <si>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</si>
  <si>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</si>
  <si>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</si>
  <si>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</si>
  <si>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</si>
  <si>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</si>
  <si>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</si>
  <si>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</si>
  <si>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</si>
  <si>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</si>
  <si>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</si>
  <si>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</si>
  <si>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</si>
  <si>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</si>
  <si>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</si>
  <si>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</si>
  <si>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</si>
  <si>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</si>
  <si>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</si>
  <si>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</si>
  <si>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</si>
  <si>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</si>
  <si>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</si>
  <si>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</si>
  <si>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</si>
  <si>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</si>
  <si>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</si>
  <si>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</si>
  <si>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</si>
  <si>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</si>
  <si>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</si>
  <si>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</si>
  <si>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</si>
  <si>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</si>
  <si>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</si>
  <si>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</si>
  <si>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</si>
  <si>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</si>
  <si>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</si>
  <si>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</si>
  <si>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</si>
  <si>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</si>
  <si>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</si>
  <si>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</si>
  <si>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</si>
  <si>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</si>
  <si>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</si>
  <si>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</si>
  <si>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</si>
  <si>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</si>
  <si>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</si>
  <si>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</si>
  <si>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</si>
  <si>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</si>
  <si>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</si>
  <si>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</si>
  <si>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</si>
  <si>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</si>
  <si>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</si>
  <si>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</si>
  <si>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</si>
  <si>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</si>
  <si>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</si>
  <si>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</si>
  <si>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</si>
  <si>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</si>
  <si>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</si>
  <si>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</si>
  <si>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</si>
  <si>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</si>
  <si>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</si>
  <si>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</si>
  <si>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</si>
  <si>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</si>
  <si>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</si>
  <si>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</si>
  <si>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</si>
  <si>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</si>
  <si>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</si>
  <si>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</si>
  <si>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</si>
  <si>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</si>
  <si>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</si>
  <si>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</si>
  <si>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</si>
  <si>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</si>
  <si>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</si>
  <si>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</si>
  <si>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</si>
  <si>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</si>
  <si>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</si>
  <si>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</si>
  <si>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</si>
  <si>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</si>
  <si>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</si>
  <si>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</si>
  <si>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</si>
  <si>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</si>
  <si>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</si>
  <si>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</si>
  <si>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</si>
  <si>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</si>
  <si>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</si>
  <si>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</si>
  <si>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</si>
  <si>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</si>
  <si>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</si>
  <si>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</si>
  <si>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</si>
  <si>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</si>
  <si>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</si>
  <si>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</si>
  <si>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</si>
  <si>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</si>
  <si>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</si>
  <si>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</si>
  <si>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</si>
  <si>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</si>
  <si>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</si>
  <si>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</si>
  <si>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</si>
  <si>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</si>
  <si>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</si>
  <si>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</si>
  <si>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</si>
  <si>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</si>
  <si>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</si>
  <si>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</si>
  <si>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</si>
  <si>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</si>
  <si>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</si>
  <si>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</si>
  <si>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</si>
  <si>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</si>
  <si>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</si>
  <si>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</si>
  <si>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</si>
  <si>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</si>
  <si>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</si>
  <si>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</si>
  <si>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</si>
  <si>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</si>
  <si>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</si>
  <si>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</si>
  <si>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</si>
  <si>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</si>
  <si>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</si>
  <si>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</si>
  <si>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</si>
  <si>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</si>
  <si>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</si>
  <si>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</si>
  <si>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</si>
  <si>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</si>
  <si>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</si>
  <si>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</si>
  <si>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</si>
  <si>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</si>
  <si>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</si>
  <si>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</si>
  <si>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</si>
  <si>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</si>
  <si>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</si>
  <si>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</si>
  <si>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</si>
  <si>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</si>
  <si>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</si>
  <si>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</si>
  <si>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</si>
  <si>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</si>
  <si>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</si>
  <si>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</si>
  <si>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</si>
  <si>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</si>
  <si>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</si>
  <si>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</si>
  <si>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</si>
  <si>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</si>
  <si>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</si>
  <si>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</si>
  <si>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</si>
  <si>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</si>
  <si>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</si>
  <si>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</si>
  <si>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</si>
  <si>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</si>
  <si>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</si>
  <si>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</si>
  <si>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</si>
  <si>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</si>
  <si>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</si>
  <si>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</si>
  <si>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</si>
  <si>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</si>
  <si>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</si>
  <si>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</si>
  <si>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</si>
  <si>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</si>
  <si>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</si>
  <si>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</si>
  <si>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</si>
  <si>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</si>
  <si>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</si>
  <si>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</si>
  <si>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</si>
  <si>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</si>
  <si>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</si>
  <si>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</si>
  <si>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</si>
  <si>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</si>
  <si>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</si>
  <si>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</si>
  <si>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</si>
  <si>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</si>
  <si>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</si>
  <si>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</si>
  <si>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</si>
  <si>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</si>
  <si>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</si>
  <si>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</si>
  <si>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</si>
  <si>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</si>
  <si>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</si>
  <si>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</si>
  <si>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</si>
  <si>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</si>
  <si>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</si>
  <si>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</si>
  <si>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</si>
  <si>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</si>
  <si>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</si>
  <si>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</si>
  <si>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</si>
  <si>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</si>
  <si>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</si>
  <si>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</si>
  <si>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</si>
  <si>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</si>
  <si>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</si>
  <si>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</si>
  <si>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</si>
  <si>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</si>
  <si>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</si>
  <si>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</si>
  <si>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</si>
  <si>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</si>
  <si>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</si>
  <si>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</si>
  <si>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</si>
  <si>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</si>
  <si>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</si>
  <si>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</si>
  <si>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</si>
  <si>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</si>
  <si>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</si>
  <si>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</si>
  <si>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</si>
  <si>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</si>
  <si>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</si>
  <si>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</si>
  <si>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</si>
  <si>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</si>
  <si>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</si>
  <si>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</si>
  <si>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</si>
  <si>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</si>
  <si>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</si>
  <si>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</si>
  <si>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</si>
  <si>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</si>
  <si>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</si>
  <si>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</si>
  <si>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</si>
  <si>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</si>
  <si>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</si>
  <si>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</si>
  <si>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</si>
  <si>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</si>
  <si>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</si>
  <si>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</si>
  <si>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</si>
  <si>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</si>
  <si>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</si>
  <si>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</si>
  <si>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</si>
  <si>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</si>
  <si>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</si>
  <si>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</si>
  <si>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</si>
  <si>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</si>
  <si>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</si>
  <si>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</si>
  <si>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</si>
  <si>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</si>
  <si>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</si>
  <si>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</si>
  <si>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</si>
  <si>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</si>
  <si>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</si>
  <si>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</si>
  <si>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</si>
  <si>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</si>
  <si>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</si>
  <si>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</si>
  <si>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</si>
  <si>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</si>
  <si>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</si>
  <si>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</si>
  <si>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</si>
  <si>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</si>
  <si>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</si>
  <si>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</si>
  <si>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</si>
  <si>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</si>
  <si>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</si>
  <si>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</si>
  <si>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</si>
  <si>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</si>
  <si>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</si>
  <si>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</si>
  <si>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</si>
  <si>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</si>
  <si>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</si>
  <si>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</si>
  <si>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</si>
  <si>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</si>
  <si>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</si>
  <si>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</si>
  <si>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</si>
  <si>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</si>
  <si>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</si>
  <si>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</si>
  <si>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</si>
  <si>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</si>
  <si>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</si>
  <si>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</si>
  <si>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</si>
  <si>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</si>
  <si>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</si>
  <si>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</si>
  <si>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</si>
  <si>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</si>
  <si>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</si>
  <si>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</si>
  <si>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</si>
  <si>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</si>
  <si>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</si>
  <si>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</si>
  <si>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</si>
  <si>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</si>
  <si>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</si>
  <si>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</si>
  <si>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</si>
  <si>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</si>
  <si>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</si>
  <si>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</si>
  <si>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</si>
  <si>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</si>
  <si>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</si>
  <si>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</si>
  <si>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</si>
  <si>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</si>
  <si>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</si>
  <si>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</si>
  <si>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</si>
  <si>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</si>
  <si>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</si>
  <si>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</si>
  <si>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</si>
  <si>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</si>
  <si>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</si>
  <si>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</si>
  <si>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</si>
  <si>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</si>
  <si>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</si>
  <si>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</si>
  <si>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</si>
  <si>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</si>
  <si>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</si>
  <si>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</si>
  <si>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</si>
  <si>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</si>
  <si>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</si>
  <si>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</si>
  <si>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</si>
  <si>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</si>
  <si>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</si>
  <si>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</si>
  <si>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</si>
  <si>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</si>
  <si>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</si>
  <si>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</si>
  <si>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</si>
  <si>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</si>
  <si>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</si>
  <si>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</si>
  <si>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</si>
  <si>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</si>
  <si>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</si>
  <si>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</si>
  <si>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</si>
  <si>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</si>
  <si>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</si>
  <si>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</si>
  <si>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</si>
  <si>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</si>
  <si>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</si>
  <si>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</si>
  <si>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</si>
  <si>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</si>
  <si>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</si>
  <si>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</si>
  <si>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</si>
  <si>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</si>
  <si>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</si>
  <si>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</si>
  <si>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</si>
  <si>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</si>
  <si>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</si>
  <si>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</si>
  <si>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</si>
  <si>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</si>
  <si>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</si>
  <si>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</si>
  <si>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</si>
  <si>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</si>
  <si>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</si>
  <si>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</si>
  <si>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</si>
  <si>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</si>
  <si>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</si>
  <si>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</si>
  <si>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</si>
  <si>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</si>
  <si>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</si>
  <si>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</si>
  <si>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</si>
  <si>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</si>
  <si>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</si>
  <si>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</si>
  <si>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</si>
  <si>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</si>
  <si>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</si>
  <si>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</si>
  <si>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</si>
  <si>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</si>
  <si>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</si>
  <si>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</si>
  <si>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</si>
  <si>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</si>
  <si>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</si>
  <si>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</si>
  <si>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</si>
  <si>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</si>
  <si>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</si>
  <si>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</si>
  <si>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</si>
  <si>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</si>
  <si>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</si>
  <si>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</si>
  <si>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</si>
  <si>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</si>
  <si>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</si>
  <si>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</si>
  <si>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</si>
  <si>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</si>
  <si>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</si>
  <si>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</si>
  <si>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</si>
  <si>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</si>
  <si>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</si>
  <si>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</si>
  <si>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</si>
  <si>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</si>
  <si>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</si>
  <si>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</si>
  <si>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</si>
  <si>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</si>
  <si>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</si>
  <si>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</si>
  <si>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</si>
  <si>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</si>
  <si>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</si>
  <si>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</si>
  <si>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</si>
  <si>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</si>
  <si>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</si>
  <si>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</si>
  <si>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</si>
  <si>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</si>
  <si>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</si>
  <si>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</si>
  <si>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</si>
  <si>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</si>
  <si>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</si>
  <si>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</si>
  <si>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</si>
  <si>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</si>
  <si>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</si>
  <si>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</si>
  <si>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</si>
  <si>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</si>
  <si>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</si>
  <si>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</si>
  <si>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</si>
  <si>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</si>
  <si>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</si>
  <si>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</si>
  <si>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</si>
  <si>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</si>
  <si>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</si>
  <si>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</si>
  <si>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</si>
  <si>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</si>
  <si>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</si>
  <si>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</si>
  <si>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</si>
  <si>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</si>
  <si>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</si>
  <si>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</si>
  <si>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</si>
  <si>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</si>
  <si>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</si>
  <si>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</si>
  <si>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</si>
  <si>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</si>
  <si>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</si>
  <si>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</si>
  <si>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</si>
  <si>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</si>
  <si>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</si>
  <si>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</si>
  <si>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</si>
  <si>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</si>
  <si>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</si>
  <si>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</si>
  <si>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</si>
  <si>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</si>
  <si>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</si>
  <si>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</si>
  <si>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</si>
  <si>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</si>
  <si>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</si>
  <si>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</si>
  <si>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</si>
  <si>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</si>
  <si>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</si>
  <si>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</si>
  <si>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</si>
  <si>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</si>
  <si>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</si>
  <si>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</si>
  <si>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</si>
  <si>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</si>
  <si>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</si>
  <si>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</si>
  <si>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</si>
  <si>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</si>
  <si>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</si>
  <si>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</si>
  <si>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</si>
  <si>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</si>
  <si>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</si>
  <si>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</si>
  <si>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</si>
  <si>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</si>
  <si>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</si>
  <si>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</si>
  <si>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</si>
  <si>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</si>
  <si>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</si>
  <si>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</si>
  <si>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</si>
  <si>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</si>
  <si>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</si>
  <si>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</si>
  <si>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</si>
  <si>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</si>
  <si>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</si>
  <si>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</si>
  <si>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</si>
  <si>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</si>
  <si>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</si>
  <si>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</si>
  <si>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</si>
  <si>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</si>
  <si>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</si>
  <si>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</si>
  <si>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</si>
  <si>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</si>
  <si>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</si>
  <si>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</si>
  <si>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</si>
  <si>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</si>
  <si>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</si>
  <si>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</si>
  <si>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</si>
  <si>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</si>
  <si>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</si>
  <si>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</si>
  <si>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</si>
  <si>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</si>
  <si>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</si>
  <si>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</si>
  <si>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</si>
  <si>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</si>
  <si>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</si>
  <si>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</si>
  <si>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</si>
  <si>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</si>
  <si>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</si>
  <si>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</si>
  <si>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</si>
  <si>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</si>
  <si>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</si>
  <si>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</si>
  <si>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</si>
  <si>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</si>
  <si>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</si>
  <si>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</si>
  <si>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</si>
  <si>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</si>
  <si>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</si>
  <si>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</si>
  <si>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</si>
  <si>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</si>
  <si>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</si>
  <si>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</si>
  <si>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</si>
  <si>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</si>
  <si>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</si>
  <si>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</si>
  <si>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</si>
  <si>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</si>
  <si>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</si>
  <si>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</si>
  <si>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</si>
  <si>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</si>
  <si>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</si>
  <si>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</si>
  <si>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</si>
  <si>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</si>
  <si>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</si>
  <si>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</si>
  <si>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</si>
  <si>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</si>
  <si>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</si>
  <si>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</si>
  <si>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</si>
  <si>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</si>
  <si>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</si>
  <si>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</si>
  <si>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</si>
  <si>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</si>
  <si>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</si>
  <si>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</si>
  <si>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</si>
  <si>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</si>
  <si>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</si>
  <si>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</si>
  <si>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</si>
  <si>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</si>
  <si>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</si>
  <si>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</si>
  <si>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</si>
  <si>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</si>
  <si>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</si>
  <si>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</si>
  <si>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</si>
  <si>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</si>
  <si>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</si>
  <si>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</si>
  <si>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</si>
  <si>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</si>
  <si>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</si>
  <si>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</si>
  <si>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</si>
  <si>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</si>
  <si>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</si>
  <si>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</si>
  <si>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</si>
  <si>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</si>
  <si>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</si>
  <si>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</si>
  <si>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</si>
  <si>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</si>
  <si>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</si>
  <si>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</si>
  <si>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</si>
  <si>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</si>
  <si>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</si>
  <si>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</si>
  <si>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</si>
  <si>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</si>
  <si>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</si>
  <si>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</si>
  <si>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</si>
  <si>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</si>
  <si>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</si>
  <si>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</si>
  <si>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</si>
  <si>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</si>
  <si>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</si>
  <si>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</si>
  <si>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</si>
  <si>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</si>
  <si>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</si>
  <si>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</si>
  <si>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</si>
  <si>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</si>
  <si>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</si>
  <si>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</si>
  <si>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</si>
  <si>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</si>
  <si>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</si>
  <si>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</si>
  <si>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</si>
  <si>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</si>
  <si>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</si>
  <si>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</si>
  <si>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</si>
  <si>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</si>
  <si>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</si>
  <si>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</si>
  <si>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</si>
  <si>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</si>
  <si>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</si>
  <si>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</si>
  <si>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</si>
  <si>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</si>
  <si>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</si>
  <si>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</si>
  <si>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</si>
  <si>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</si>
  <si>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</si>
  <si>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</si>
  <si>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</si>
  <si>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</si>
  <si>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</si>
  <si>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</si>
  <si>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</si>
  <si>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</si>
  <si>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</si>
  <si>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</si>
  <si>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</si>
  <si>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</si>
  <si>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</si>
  <si>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</si>
  <si>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</si>
  <si>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</si>
  <si>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</si>
  <si>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</si>
  <si>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</si>
  <si>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</si>
  <si>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</si>
  <si>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</si>
  <si>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</si>
  <si>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</si>
  <si>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</si>
  <si>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</si>
  <si>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</si>
  <si>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</si>
  <si>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</si>
  <si>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</si>
  <si>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</si>
  <si>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</si>
  <si>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</si>
  <si>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</si>
  <si>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</si>
  <si>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</si>
  <si>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</si>
  <si>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</si>
  <si>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</si>
  <si>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</si>
  <si>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</si>
  <si>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</si>
  <si>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</si>
  <si>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</si>
  <si>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</si>
  <si>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</si>
  <si>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</si>
  <si>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</si>
  <si>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</si>
  <si>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</si>
  <si>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</si>
  <si>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</si>
  <si>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</si>
  <si>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</si>
  <si>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</si>
  <si>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</si>
  <si>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</si>
  <si>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</si>
  <si>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</si>
  <si>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</si>
  <si>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</si>
  <si>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</si>
  <si>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</si>
  <si>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</si>
  <si>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</si>
  <si>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</si>
  <si>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</si>
  <si>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</si>
  <si>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</si>
  <si>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</si>
  <si>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</si>
  <si>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</si>
  <si>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</si>
  <si>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</si>
  <si>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</si>
  <si>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</si>
  <si>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</si>
  <si>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</si>
  <si>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</si>
  <si>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</si>
  <si>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</si>
  <si>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</si>
  <si>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</si>
  <si>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</si>
  <si>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</si>
  <si>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</si>
  <si>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</si>
  <si>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</si>
  <si>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</si>
  <si>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</si>
  <si>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</si>
  <si>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</si>
  <si>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</si>
  <si>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</si>
  <si>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</si>
  <si>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</si>
  <si>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</si>
  <si>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</si>
  <si>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</si>
  <si>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</si>
  <si>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</si>
  <si>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</si>
  <si>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</si>
  <si>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</si>
  <si>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</si>
  <si>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</si>
  <si>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</si>
  <si>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</si>
  <si>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</si>
  <si>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</si>
  <si>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</si>
  <si>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</si>
  <si>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</si>
  <si>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</si>
  <si>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</si>
  <si>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</si>
  <si>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</si>
  <si>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</si>
  <si>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</si>
  <si>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</si>
  <si>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</si>
  <si>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</si>
  <si>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</si>
  <si>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</si>
  <si>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</si>
  <si>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</si>
  <si>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</si>
  <si>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</si>
  <si>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</si>
  <si>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</si>
  <si>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</si>
  <si>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</si>
  <si>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</si>
  <si>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</si>
  <si>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</si>
  <si>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</si>
  <si>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</si>
  <si>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</si>
  <si>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</si>
  <si>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</si>
  <si>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</si>
  <si>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</si>
  <si>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</si>
  <si>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</si>
  <si>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</si>
  <si>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</si>
  <si>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</si>
  <si>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</si>
  <si>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</si>
  <si>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</si>
  <si>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</si>
  <si>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</si>
  <si>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</si>
  <si>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</si>
  <si>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</si>
  <si>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</si>
  <si>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</si>
  <si>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</si>
  <si>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</si>
  <si>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</si>
  <si>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</si>
  <si>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</si>
  <si>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</si>
  <si>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</si>
  <si>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</si>
  <si>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</si>
  <si>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</si>
  <si>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</si>
  <si>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</si>
  <si>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</si>
  <si>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</si>
  <si>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</si>
  <si>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</si>
  <si>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</si>
  <si>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</si>
  <si>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</si>
  <si>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</si>
  <si>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</si>
  <si>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</si>
  <si>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</si>
  <si>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</si>
  <si>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</si>
  <si>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</si>
  <si>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</si>
  <si>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</si>
  <si>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</si>
  <si>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</si>
  <si>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</si>
  <si>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</si>
  <si>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</si>
  <si>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</si>
  <si>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</si>
  <si>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</si>
  <si>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</si>
  <si>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</si>
  <si>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</si>
  <si>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</si>
  <si>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</si>
  <si>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</si>
  <si>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</si>
  <si>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</si>
  <si>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</si>
  <si>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</si>
  <si>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</si>
  <si>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</si>
  <si>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</si>
  <si>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</si>
  <si>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</si>
  <si>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</si>
  <si>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</si>
  <si>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</si>
  <si>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</si>
  <si>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</si>
  <si>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</si>
  <si>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</si>
  <si>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</si>
  <si>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</si>
  <si>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</si>
  <si>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</si>
  <si>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</si>
  <si>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</si>
  <si>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</si>
  <si>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</si>
  <si>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</si>
  <si>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</si>
  <si>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</si>
  <si>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</si>
  <si>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</si>
  <si>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</si>
  <si>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</si>
  <si>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</si>
  <si>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</si>
  <si>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</si>
  <si>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</si>
  <si>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</si>
  <si>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</si>
  <si>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</si>
  <si>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</si>
  <si>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</si>
  <si>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</si>
  <si>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</si>
  <si>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</si>
  <si>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</si>
  <si>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</si>
  <si>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</si>
  <si>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</si>
  <si>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</si>
  <si>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</si>
  <si>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</si>
  <si>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</si>
  <si>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</si>
  <si>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</si>
  <si>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</si>
  <si>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</si>
  <si>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</si>
  <si>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</si>
  <si>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</si>
  <si>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</si>
  <si>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</si>
  <si>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</si>
  <si>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</si>
  <si>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</si>
  <si>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</si>
  <si>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</si>
  <si>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</si>
  <si>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</si>
  <si>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</si>
  <si>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</si>
  <si>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</si>
  <si>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</si>
  <si>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</si>
  <si>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</si>
  <si>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</si>
  <si>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</si>
  <si>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</si>
  <si>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</si>
  <si>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</si>
  <si>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</si>
  <si>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</si>
  <si>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</si>
  <si>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</si>
  <si>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</si>
  <si>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</si>
  <si>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</si>
  <si>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</si>
  <si>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</si>
  <si>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</si>
  <si>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</si>
  <si>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</si>
  <si>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</si>
  <si>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</si>
  <si>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</si>
  <si>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</si>
  <si>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</si>
  <si>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</si>
  <si>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</si>
  <si>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</si>
  <si>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</si>
  <si>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</si>
  <si>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</si>
  <si>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</si>
  <si>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</si>
  <si>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</si>
  <si>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</si>
  <si>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</si>
  <si>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</si>
  <si>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</si>
  <si>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</si>
  <si>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</si>
  <si>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</si>
  <si>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</si>
  <si>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</si>
  <si>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</si>
  <si>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</si>
  <si>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</si>
  <si>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</si>
  <si>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</si>
  <si>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</si>
  <si>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</si>
  <si>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</si>
  <si>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</si>
  <si>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</si>
  <si>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</si>
  <si>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</si>
  <si>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</si>
  <si>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</si>
  <si>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</si>
  <si>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</si>
  <si>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</si>
  <si>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</si>
  <si>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</si>
  <si>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</si>
  <si>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</si>
  <si>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</si>
  <si>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</si>
  <si>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</si>
  <si>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</si>
  <si>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</si>
  <si>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</si>
  <si>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</si>
  <si>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</si>
  <si>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</si>
  <si>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</si>
  <si>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</si>
  <si>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</si>
  <si>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</si>
  <si>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</si>
  <si>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</si>
  <si>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</si>
  <si>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</si>
  <si>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</si>
  <si>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</si>
  <si>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</si>
  <si>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</si>
  <si>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</si>
  <si>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</si>
  <si>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</si>
  <si>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</si>
  <si>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</si>
  <si>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</si>
  <si>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</si>
  <si>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</si>
  <si>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</si>
  <si>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</si>
  <si>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</si>
  <si>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</si>
  <si>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</si>
  <si>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</si>
  <si>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</si>
  <si>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</si>
  <si>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</si>
  <si>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</si>
  <si>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</si>
  <si>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</si>
  <si>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</si>
  <si>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</si>
  <si>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</si>
  <si>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</si>
  <si>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</si>
  <si>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</si>
  <si>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</si>
  <si>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</si>
  <si>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</si>
  <si>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</si>
  <si>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</si>
  <si>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</si>
  <si>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</si>
  <si>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</si>
  <si>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</si>
  <si>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</si>
  <si>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</si>
  <si>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</si>
  <si>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</si>
  <si>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</si>
  <si>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</si>
  <si>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</si>
  <si>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</si>
  <si>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</si>
  <si>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</si>
  <si>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</si>
  <si>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</si>
  <si>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</si>
  <si>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</si>
  <si>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</si>
  <si>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</si>
  <si>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</si>
  <si>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</si>
  <si>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</si>
  <si>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</si>
  <si>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</si>
  <si>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</si>
  <si>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</si>
  <si>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</si>
  <si>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</si>
  <si>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</si>
  <si>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</si>
  <si>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</si>
  <si>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</si>
  <si>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</si>
  <si>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</si>
  <si>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</si>
  <si>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</si>
  <si>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</si>
  <si>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</si>
  <si>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</si>
  <si>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</si>
  <si>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</si>
  <si>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</si>
  <si>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</si>
  <si>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</si>
  <si>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</si>
  <si>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</si>
  <si>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</si>
  <si>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</si>
  <si>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</si>
  <si>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</si>
  <si>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</si>
  <si>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</si>
  <si>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</si>
  <si>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</si>
  <si>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</si>
  <si>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</si>
  <si>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</si>
  <si>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</si>
  <si>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</si>
  <si>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</si>
  <si>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</si>
  <si>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</si>
  <si>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</si>
  <si>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</si>
  <si>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</si>
  <si>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</si>
  <si>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</si>
  <si>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</si>
  <si>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</si>
  <si>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</si>
  <si>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</si>
  <si>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</si>
  <si>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</si>
  <si>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</si>
  <si>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</si>
  <si>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</si>
  <si>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</si>
  <si>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</si>
  <si>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</si>
  <si>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</si>
  <si>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</si>
  <si>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</si>
  <si>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</si>
  <si>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</si>
  <si>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</si>
  <si>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</si>
  <si>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</si>
  <si>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</si>
  <si>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</si>
  <si>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</si>
  <si>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</si>
  <si>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</si>
  <si>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</si>
  <si>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</si>
  <si>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</si>
  <si>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</si>
  <si>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</si>
  <si>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</si>
  <si>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</si>
  <si>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</si>
  <si>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</si>
  <si>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</si>
  <si>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</si>
  <si>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</si>
  <si>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</si>
  <si>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</si>
  <si>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</si>
  <si>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</si>
  <si>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</si>
  <si>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</si>
  <si>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</si>
  <si>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</si>
  <si>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</si>
  <si>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</si>
  <si>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</si>
  <si>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</si>
  <si>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</si>
  <si>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</si>
  <si>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</si>
  <si>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</si>
  <si>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</si>
  <si>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</si>
  <si>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</si>
  <si>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</si>
  <si>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</si>
  <si>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</si>
  <si>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</si>
  <si>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</si>
  <si>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</si>
  <si>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</si>
  <si>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</si>
  <si>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</si>
  <si>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</si>
  <si>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</si>
  <si>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</si>
  <si>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</si>
  <si>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</si>
  <si>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</si>
  <si>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</si>
  <si>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</si>
  <si>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</si>
  <si>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</si>
  <si>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</si>
  <si>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</si>
  <si>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</si>
  <si>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</si>
  <si>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</si>
  <si>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</si>
  <si>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</si>
  <si>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</si>
  <si>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</si>
  <si>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</si>
  <si>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</si>
  <si>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</si>
  <si>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</si>
  <si>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</si>
  <si>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</si>
  <si>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</si>
  <si>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</si>
  <si>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</si>
  <si>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</si>
  <si>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</si>
  <si>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</si>
  <si>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</si>
  <si>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</si>
  <si>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</si>
  <si>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</si>
  <si>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</si>
  <si>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</si>
  <si>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</si>
  <si>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</si>
  <si>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</si>
  <si>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</si>
  <si>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</si>
  <si>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</si>
  <si>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</si>
  <si>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</si>
  <si>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</si>
  <si>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</si>
  <si>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</si>
  <si>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</si>
  <si>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</si>
  <si>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</si>
  <si>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</si>
  <si>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</si>
  <si>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</si>
  <si>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</si>
  <si>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</si>
  <si>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</si>
  <si>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</si>
  <si>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</si>
  <si>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</si>
  <si>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</si>
  <si>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</si>
  <si>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</si>
  <si>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</si>
  <si>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</si>
  <si>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</si>
  <si>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</si>
  <si>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</si>
  <si>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</si>
  <si>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</si>
  <si>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</si>
  <si>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</si>
  <si>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</si>
  <si>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</si>
  <si>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</si>
  <si>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</si>
  <si>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</si>
  <si>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</si>
  <si>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</si>
  <si>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</si>
  <si>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</si>
  <si>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</si>
  <si>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</si>
  <si>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</si>
  <si>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</si>
  <si>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</si>
  <si>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</si>
  <si>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</si>
  <si>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</si>
  <si>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</si>
  <si>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</si>
  <si>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</si>
  <si>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</si>
  <si>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</si>
  <si>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</si>
  <si>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</si>
  <si>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</si>
  <si>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</si>
  <si>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</si>
  <si>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</si>
  <si>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</si>
  <si>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</si>
  <si>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</si>
  <si>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</si>
  <si>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</si>
  <si>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</si>
  <si>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</si>
  <si>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</si>
  <si>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</si>
  <si>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</si>
  <si>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</si>
  <si>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</si>
  <si>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</si>
  <si>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</si>
  <si>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</si>
  <si>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</si>
  <si>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</si>
  <si>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</si>
  <si>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</si>
  <si>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</si>
  <si>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</si>
  <si>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</si>
  <si>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</si>
  <si>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</si>
  <si>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</si>
  <si>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</si>
  <si>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</si>
  <si>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</si>
  <si>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</si>
  <si>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</si>
  <si>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</si>
  <si>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</si>
  <si>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</si>
  <si>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</si>
  <si>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</si>
  <si>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</si>
  <si>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</si>
  <si>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</si>
  <si>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</si>
  <si>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</si>
  <si>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</si>
  <si>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</si>
  <si>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</si>
  <si>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</si>
  <si>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</si>
  <si>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</si>
  <si>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</si>
  <si>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</si>
  <si>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</si>
  <si>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</si>
  <si>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</si>
  <si>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</si>
  <si>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</si>
  <si>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</si>
  <si>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</si>
  <si>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</si>
  <si>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</si>
  <si>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</si>
  <si>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</si>
  <si>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</si>
  <si>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</si>
  <si>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</si>
  <si>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</si>
  <si>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</si>
  <si>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</si>
  <si>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</si>
  <si>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</si>
  <si>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</si>
  <si>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</si>
  <si>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</si>
  <si>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</si>
  <si>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</si>
  <si>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</si>
  <si>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</si>
  <si>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</si>
  <si>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</si>
  <si>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</si>
  <si>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</si>
  <si>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</si>
  <si>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</si>
  <si>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</si>
  <si>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</si>
  <si>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</si>
  <si>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</si>
  <si>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</si>
  <si>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</si>
  <si>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</si>
  <si>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</si>
  <si>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</si>
  <si>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</si>
  <si>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</si>
  <si>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</si>
  <si>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</si>
  <si>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</si>
  <si>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</si>
  <si>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</si>
  <si>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</si>
  <si>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</si>
  <si>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</si>
  <si>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</si>
  <si>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</si>
  <si>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</si>
  <si>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</si>
  <si>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</si>
  <si>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</si>
  <si>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</si>
  <si>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</si>
  <si>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</si>
  <si>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</si>
  <si>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</si>
  <si>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</si>
  <si>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</si>
  <si>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</si>
  <si>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</si>
  <si>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</si>
  <si>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</si>
  <si>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</si>
  <si>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</si>
  <si>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</si>
  <si>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</si>
  <si>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</si>
  <si>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</si>
  <si>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</si>
  <si>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</si>
  <si>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</si>
  <si>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</si>
  <si>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</si>
  <si>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</si>
  <si>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</si>
  <si>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</si>
  <si>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</si>
  <si>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</si>
  <si>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</si>
  <si>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</si>
  <si>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</si>
  <si>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</si>
  <si>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</si>
  <si>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</si>
  <si>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</si>
  <si>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</si>
  <si>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</si>
  <si>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</si>
  <si>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</si>
  <si>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</si>
  <si>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</si>
  <si>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</si>
  <si>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</si>
  <si>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</si>
  <si>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</si>
  <si>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</si>
  <si>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</si>
  <si>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</si>
  <si>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</si>
  <si>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</si>
  <si>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</si>
  <si>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</si>
  <si>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</si>
  <si>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</si>
  <si>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</si>
  <si>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</si>
  <si>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</si>
  <si>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</si>
  <si>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</si>
  <si>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</si>
  <si>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</si>
  <si>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</si>
  <si>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</si>
  <si>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</si>
  <si>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</si>
  <si>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</si>
  <si>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</si>
  <si>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</si>
  <si>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</si>
  <si>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</si>
  <si>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</si>
  <si>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</si>
  <si>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</si>
  <si>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</si>
  <si>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</si>
  <si>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</si>
  <si>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</si>
  <si>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</si>
  <si>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</si>
  <si>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</si>
  <si>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</si>
  <si>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</si>
  <si>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</si>
  <si>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</si>
  <si>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</si>
  <si>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</si>
  <si>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</si>
  <si>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</si>
  <si>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</si>
  <si>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</si>
  <si>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</si>
  <si>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</si>
  <si>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</si>
  <si>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</si>
  <si>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</si>
  <si>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</si>
  <si>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</si>
  <si>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</si>
  <si>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</si>
  <si>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</si>
  <si>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</si>
  <si>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</si>
  <si>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</si>
  <si>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</si>
  <si>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</si>
  <si>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</si>
  <si>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</si>
  <si>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</si>
  <si>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</si>
  <si>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</si>
  <si>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</si>
  <si>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</si>
  <si>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</si>
  <si>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</si>
  <si>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</si>
  <si>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</si>
  <si>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</si>
  <si>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</si>
  <si>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</si>
  <si>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</si>
  <si>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</si>
  <si>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</si>
  <si>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</si>
  <si>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</si>
  <si>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</si>
  <si>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</si>
  <si>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</si>
  <si>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</si>
  <si>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</si>
  <si>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</si>
  <si>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</si>
  <si>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</si>
  <si>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</si>
  <si>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</si>
  <si>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</si>
  <si>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</si>
  <si>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</si>
  <si>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</si>
  <si>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</si>
  <si>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</si>
  <si>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</si>
  <si>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</si>
  <si>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</si>
  <si>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</si>
  <si>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</si>
  <si>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</si>
  <si>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</si>
  <si>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</si>
  <si>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</si>
  <si>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</si>
  <si>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</si>
  <si>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</si>
  <si>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</si>
  <si>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</si>
  <si>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</si>
  <si>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</si>
  <si>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</si>
  <si>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</si>
  <si>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</si>
  <si>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</si>
  <si>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</si>
  <si>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</si>
  <si>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</si>
  <si>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</si>
  <si>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</si>
  <si>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</si>
  <si>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</si>
  <si>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</si>
  <si>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</si>
  <si>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</si>
  <si>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</si>
  <si>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</si>
  <si>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</si>
  <si>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</si>
  <si>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</si>
  <si>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</si>
  <si>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</si>
  <si>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</si>
  <si>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</si>
  <si>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</si>
  <si>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</si>
  <si>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</si>
  <si>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</si>
  <si>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</si>
  <si>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</si>
  <si>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</si>
  <si>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</si>
  <si>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</si>
  <si>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</si>
  <si>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</si>
  <si>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</si>
  <si>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</si>
  <si>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</si>
  <si>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</si>
  <si>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</si>
  <si>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</si>
  <si>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</si>
  <si>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</si>
  <si>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</si>
  <si>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</si>
  <si>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</si>
  <si>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</si>
  <si>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</si>
  <si>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</si>
  <si>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</si>
  <si>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</si>
  <si>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</si>
  <si>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</si>
  <si>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</si>
  <si>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</si>
  <si>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</si>
  <si>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</si>
  <si>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</si>
  <si>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</si>
  <si>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</si>
  <si>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</si>
  <si>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</si>
  <si>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</si>
  <si>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</si>
  <si>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</si>
  <si>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</si>
  <si>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</si>
  <si>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</si>
  <si>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</si>
  <si>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</si>
  <si>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</si>
  <si>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</si>
  <si>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</si>
  <si>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</si>
  <si>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</si>
  <si>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</si>
  <si>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</si>
  <si>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</si>
  <si>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</si>
  <si>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</si>
  <si>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</si>
  <si>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</si>
  <si>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</si>
  <si>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</si>
  <si>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</si>
  <si>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</si>
  <si>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</si>
  <si>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</si>
  <si>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</si>
  <si>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</si>
  <si>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</si>
  <si>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</si>
  <si>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</si>
  <si>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</si>
  <si>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</si>
  <si>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</si>
  <si>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</si>
  <si>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</si>
  <si>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</si>
  <si>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</si>
  <si>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</si>
  <si>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</si>
  <si>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</si>
  <si>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</si>
  <si>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</si>
  <si>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</si>
  <si>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</si>
  <si>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</si>
  <si>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</si>
  <si>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</si>
  <si>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</si>
  <si>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</si>
  <si>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</si>
  <si>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</si>
  <si>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</si>
  <si>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</si>
  <si>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</si>
  <si>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</si>
  <si>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</si>
  <si>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</si>
  <si>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</si>
  <si>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</si>
  <si>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</si>
  <si>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</si>
  <si>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</si>
  <si>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</si>
  <si>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</si>
  <si>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</si>
  <si>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</si>
  <si>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</si>
  <si>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</si>
  <si>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</si>
  <si>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</si>
  <si>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</si>
  <si>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</si>
  <si>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</si>
  <si>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</si>
  <si>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</si>
  <si>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</si>
  <si>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</si>
  <si>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</si>
  <si>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</si>
  <si>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</si>
  <si>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</si>
  <si>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</si>
  <si>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</si>
  <si>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</si>
  <si>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</si>
  <si>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</si>
  <si>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</si>
  <si>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</si>
  <si>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</si>
  <si>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</si>
  <si>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</si>
  <si>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</si>
  <si>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</si>
  <si>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</si>
  <si>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</si>
  <si>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</si>
  <si>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</si>
  <si>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</si>
  <si>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</si>
  <si>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</si>
  <si>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</si>
  <si>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</si>
  <si>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</si>
  <si>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</si>
  <si>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</si>
  <si>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</si>
  <si>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</si>
  <si>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</si>
  <si>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</si>
  <si>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</si>
  <si>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</si>
  <si>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</si>
  <si>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</si>
  <si>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</si>
  <si>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</si>
  <si>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</si>
  <si>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</si>
  <si>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</si>
  <si>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</si>
  <si>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</si>
  <si>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</si>
  <si>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</si>
  <si>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</si>
  <si>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</si>
  <si>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</si>
  <si>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</si>
  <si>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</si>
  <si>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</si>
  <si>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</si>
  <si>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</si>
  <si>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</si>
  <si>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</si>
  <si>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</si>
  <si>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</si>
  <si>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</si>
  <si>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</si>
  <si>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</si>
  <si>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</si>
  <si>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</si>
  <si>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</si>
  <si>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</si>
  <si>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</si>
  <si>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</si>
  <si>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</si>
  <si>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</si>
  <si>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</si>
  <si>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</si>
  <si>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</si>
  <si>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</si>
  <si>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</si>
  <si>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</si>
  <si>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</si>
  <si>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</si>
  <si>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</si>
  <si>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</si>
  <si>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</si>
  <si>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</si>
  <si>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</si>
  <si>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</si>
  <si>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</si>
  <si>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</si>
  <si>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</si>
  <si>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</si>
  <si>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</si>
  <si>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</si>
  <si>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</si>
  <si>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</si>
  <si>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</si>
  <si>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</si>
  <si>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</si>
  <si>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</si>
  <si>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</si>
  <si>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</si>
  <si>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</si>
  <si>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</si>
  <si>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</si>
  <si>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</si>
  <si>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</si>
  <si>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</si>
  <si>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</si>
  <si>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</si>
  <si>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</si>
  <si>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</si>
  <si>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</si>
  <si>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</si>
  <si>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</si>
  <si>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</si>
  <si>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</si>
  <si>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</si>
  <si>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</si>
  <si>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</si>
  <si>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</si>
  <si>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</si>
  <si>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</si>
  <si>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</si>
  <si>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</si>
  <si>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</si>
  <si>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</si>
  <si>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</si>
  <si>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</si>
  <si>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</si>
  <si>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</si>
  <si>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</si>
  <si>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</si>
  <si>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</si>
  <si>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</si>
  <si>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</si>
  <si>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</si>
  <si>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</si>
  <si>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</si>
  <si>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</si>
  <si>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</si>
  <si>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</si>
  <si>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</si>
  <si>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</si>
  <si>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</si>
  <si>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</si>
  <si>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</si>
  <si>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</si>
  <si>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</si>
  <si>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</si>
  <si>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</si>
  <si>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</si>
  <si>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</si>
  <si>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</si>
  <si>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</si>
  <si>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</si>
  <si>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</si>
  <si>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</si>
  <si>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</si>
  <si>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</si>
  <si>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</si>
  <si>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</si>
  <si>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</si>
  <si>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</si>
  <si>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</si>
  <si>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</si>
  <si>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</si>
  <si>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</si>
  <si>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</si>
  <si>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</si>
  <si>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</si>
  <si>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</si>
  <si>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</si>
  <si>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</si>
  <si>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</si>
  <si>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</si>
  <si>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</si>
  <si>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</si>
  <si>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</si>
  <si>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</si>
  <si>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</si>
  <si>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</si>
  <si>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</si>
  <si>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</si>
  <si>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</si>
  <si>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</si>
  <si>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</si>
  <si>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</si>
  <si>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</si>
  <si>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</si>
  <si>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</si>
  <si>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</si>
  <si>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</si>
  <si>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</si>
  <si>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</si>
  <si>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</si>
  <si>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</si>
  <si>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</si>
  <si>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</si>
  <si>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</si>
  <si>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</si>
  <si>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</si>
  <si>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</si>
  <si>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</si>
  <si>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</si>
  <si>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</si>
  <si>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</si>
  <si>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</si>
  <si>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</si>
  <si>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</si>
  <si>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</si>
  <si>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</si>
  <si>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</si>
  <si>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</si>
  <si>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</si>
  <si>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</si>
  <si>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</si>
  <si>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</si>
  <si>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</si>
  <si>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</si>
  <si>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</si>
  <si>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</si>
  <si>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</si>
  <si>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</si>
  <si>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</si>
  <si>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</si>
  <si>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</si>
  <si>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</si>
  <si>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</si>
  <si>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</si>
  <si>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</si>
  <si>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</si>
  <si>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</si>
  <si>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</si>
  <si>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</si>
  <si>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</si>
  <si>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</si>
  <si>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</si>
  <si>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</si>
  <si>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</si>
  <si>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</si>
  <si>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</si>
  <si>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</si>
  <si>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</si>
  <si>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</si>
  <si>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</si>
  <si>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</si>
  <si>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</si>
  <si>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</si>
  <si>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</si>
  <si>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</si>
  <si>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</si>
  <si>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</si>
  <si>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</si>
  <si>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</si>
  <si>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</si>
  <si>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</si>
  <si>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</si>
  <si>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</si>
  <si>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</si>
  <si>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</si>
  <si>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</si>
  <si>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</si>
  <si>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</si>
  <si>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</si>
  <si>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</si>
  <si>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</si>
  <si>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</si>
  <si>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</si>
  <si>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</si>
  <si>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</si>
  <si>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</si>
  <si>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</si>
  <si>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</si>
  <si>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</si>
  <si>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</si>
  <si>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</si>
  <si>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</si>
  <si>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</si>
  <si>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</si>
  <si>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</si>
  <si>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</si>
  <si>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</si>
  <si>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</si>
  <si>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</si>
  <si>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</si>
  <si>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</si>
  <si>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</si>
  <si>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</si>
  <si>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</si>
  <si>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</si>
  <si>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</si>
  <si>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</si>
  <si>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</si>
  <si>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</si>
  <si>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</si>
  <si>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</si>
  <si>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</si>
  <si>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</si>
  <si>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</si>
  <si>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</si>
  <si>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</si>
  <si>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</si>
  <si>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</si>
  <si>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</si>
  <si>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</si>
  <si>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</si>
  <si>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</si>
  <si>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</si>
  <si>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</si>
  <si>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</si>
  <si>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</si>
  <si>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</si>
  <si>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</si>
  <si>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</si>
  <si>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</si>
  <si>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</si>
  <si>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</si>
  <si>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</si>
  <si>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</si>
  <si>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</si>
  <si>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</si>
  <si>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</si>
  <si>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</si>
  <si>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</si>
  <si>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</si>
  <si>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</si>
  <si>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</si>
  <si>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</si>
  <si>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</si>
  <si>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</si>
  <si>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</si>
  <si>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</si>
  <si>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</si>
  <si>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</si>
  <si>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</si>
  <si>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</si>
  <si>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</si>
  <si>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</si>
  <si>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</si>
  <si>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</si>
  <si>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</si>
  <si>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</si>
  <si>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</si>
  <si>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</si>
  <si>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</si>
  <si>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</si>
  <si>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</si>
  <si>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</si>
  <si>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</si>
  <si>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</si>
  <si>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</si>
  <si>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</si>
  <si>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</si>
  <si>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</si>
  <si>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</si>
  <si>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</si>
  <si>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</si>
  <si>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</si>
  <si>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</si>
  <si>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</si>
  <si>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</si>
  <si>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</si>
  <si>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</si>
  <si>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</si>
  <si>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</si>
  <si>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</si>
  <si>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</si>
  <si>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</si>
  <si>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</si>
  <si>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</si>
  <si>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</si>
  <si>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</si>
  <si>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</si>
  <si>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</si>
  <si>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</si>
  <si>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</si>
  <si>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</si>
  <si>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</si>
  <si>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</si>
  <si>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</si>
  <si>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</si>
  <si>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</si>
  <si>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</si>
  <si>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</si>
  <si>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</si>
  <si>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</si>
  <si>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</si>
  <si>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</si>
  <si>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</si>
  <si>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</si>
  <si>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</si>
  <si>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</si>
  <si>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</si>
  <si>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</si>
  <si>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</si>
  <si>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</si>
  <si>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</si>
  <si>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</si>
  <si>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</si>
  <si>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</si>
  <si>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</si>
  <si>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</si>
  <si>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</si>
  <si>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</si>
  <si>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</si>
  <si>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</si>
  <si>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</si>
  <si>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</si>
  <si>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</si>
  <si>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</si>
  <si>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</si>
  <si>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</si>
  <si>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</si>
  <si>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</si>
  <si>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</si>
  <si>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</si>
  <si>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</si>
  <si>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</si>
  <si>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</si>
  <si>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</si>
  <si>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</si>
  <si>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</si>
  <si>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</si>
  <si>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</si>
  <si>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</si>
  <si>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</si>
  <si>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</si>
  <si>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</si>
  <si>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</si>
  <si>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</si>
  <si>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</si>
  <si>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</si>
  <si>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</si>
  <si>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</si>
  <si>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</si>
  <si>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</si>
  <si>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</si>
  <si>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</si>
  <si>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</si>
  <si>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</si>
  <si>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</si>
  <si>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</si>
  <si>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</si>
  <si>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</si>
  <si>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</si>
  <si>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</si>
  <si>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</si>
  <si>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</si>
  <si>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</si>
  <si>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</si>
  <si>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</si>
  <si>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</si>
  <si>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</si>
  <si>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</si>
  <si>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</si>
  <si>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</si>
  <si>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</si>
  <si>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</si>
  <si>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</si>
  <si>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</si>
  <si>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</si>
  <si>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</si>
  <si>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</si>
  <si>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</si>
  <si>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</si>
  <si>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</si>
  <si>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</si>
  <si>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</si>
  <si>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</si>
  <si>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</si>
  <si>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</si>
  <si>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</si>
  <si>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</si>
  <si>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</si>
  <si>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</si>
  <si>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</si>
  <si>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</si>
  <si>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</si>
  <si>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</si>
  <si>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</si>
  <si>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</si>
  <si>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</si>
  <si>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</si>
  <si>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</si>
  <si>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</si>
  <si>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</si>
  <si>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</si>
  <si>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</si>
  <si>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</si>
  <si>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</si>
  <si>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</si>
  <si>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</si>
  <si>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</si>
  <si>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</si>
  <si>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</si>
  <si>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</si>
  <si>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</si>
  <si>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</si>
  <si>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</si>
  <si>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</si>
  <si>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</si>
  <si>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</si>
  <si>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</si>
  <si>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</si>
  <si>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</si>
  <si>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</si>
  <si>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</si>
  <si>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</si>
  <si>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</si>
  <si>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</si>
  <si>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</si>
  <si>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</si>
  <si>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</si>
  <si>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</si>
  <si>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</si>
  <si>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</si>
  <si>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</si>
  <si>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</si>
  <si>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</si>
  <si>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</si>
  <si>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</si>
  <si>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</si>
  <si>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</si>
  <si>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</si>
  <si>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</si>
  <si>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</si>
  <si>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</si>
  <si>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</si>
  <si>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</si>
  <si>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</si>
  <si>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</si>
  <si>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</si>
  <si>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</si>
  <si>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</si>
  <si>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</si>
  <si>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</si>
  <si>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</si>
  <si>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</si>
  <si>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</si>
  <si>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</si>
  <si>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</si>
  <si>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</si>
  <si>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</si>
  <si>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</si>
  <si>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</si>
  <si>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</si>
  <si>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</si>
  <si>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</si>
  <si>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</si>
  <si>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</si>
  <si>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</si>
  <si>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</si>
  <si>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</si>
  <si>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</si>
  <si>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</si>
  <si>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</si>
  <si>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</si>
  <si>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</si>
  <si>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</si>
  <si>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</si>
  <si>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</si>
  <si>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</si>
  <si>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</si>
  <si>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</si>
  <si>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</si>
  <si>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</si>
  <si>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</si>
  <si>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</si>
  <si>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</si>
  <si>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</si>
  <si>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</si>
  <si>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</si>
  <si>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</si>
  <si>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</si>
  <si>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</si>
  <si>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</si>
  <si>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</si>
  <si>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</si>
  <si>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</si>
  <si>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</si>
  <si>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</si>
  <si>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</si>
  <si>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</si>
  <si>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</si>
  <si>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</si>
  <si>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</si>
  <si>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</si>
  <si>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</si>
  <si>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</si>
  <si>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</si>
  <si>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</si>
  <si>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</si>
  <si>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</si>
  <si>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</si>
  <si>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</si>
  <si>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</si>
  <si>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</si>
  <si>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</si>
  <si>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</si>
  <si>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</si>
  <si>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</si>
  <si>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</si>
  <si>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</si>
  <si>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</si>
  <si>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</si>
  <si>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</si>
  <si>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</si>
  <si>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</si>
  <si>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</si>
  <si>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</si>
  <si>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</si>
  <si>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</si>
  <si>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</si>
  <si>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</si>
  <si>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</si>
  <si>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</si>
  <si>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</si>
  <si>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</si>
  <si>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</si>
  <si>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</si>
  <si>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</si>
  <si>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</si>
  <si>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</si>
  <si>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</si>
  <si>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</si>
  <si>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</si>
  <si>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</si>
  <si>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</si>
  <si>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</si>
  <si>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</si>
  <si>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</si>
  <si>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</si>
  <si>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</si>
  <si>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</si>
  <si>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</si>
  <si>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</si>
  <si>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</si>
  <si>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</si>
  <si>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</si>
  <si>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</si>
  <si>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</si>
  <si>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</si>
  <si>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</si>
  <si>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</si>
  <si>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</si>
  <si>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</si>
  <si>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</si>
  <si>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</si>
  <si>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</si>
  <si>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</si>
  <si>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</si>
  <si>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</si>
  <si>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</si>
  <si>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</si>
  <si>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</si>
  <si>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</si>
  <si>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</si>
  <si>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</si>
  <si>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</si>
  <si>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</si>
  <si>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</si>
  <si>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</si>
  <si>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</si>
  <si>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</si>
  <si>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</si>
  <si>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</si>
  <si>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</si>
  <si>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</si>
  <si>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</si>
  <si>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</si>
  <si>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</si>
  <si>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</si>
  <si>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</si>
  <si>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</si>
  <si>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</si>
  <si>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</si>
  <si>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</si>
  <si>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</si>
  <si>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</si>
  <si>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</si>
  <si>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</si>
  <si>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</si>
  <si>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</si>
  <si>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</si>
  <si>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</si>
  <si>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</si>
  <si>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</si>
  <si>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</si>
  <si>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</si>
  <si>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</si>
  <si>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</si>
  <si>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</si>
  <si>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</si>
  <si>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</si>
  <si>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</si>
  <si>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</si>
  <si>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</si>
  <si>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</si>
  <si>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</si>
  <si>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</si>
  <si>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</si>
  <si>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</si>
  <si>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</si>
  <si>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</si>
  <si>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</si>
  <si>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</si>
  <si>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</si>
  <si>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</si>
  <si>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</si>
  <si>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</si>
  <si>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</si>
  <si>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</si>
  <si>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</si>
  <si>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</si>
  <si>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</si>
  <si>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</si>
  <si>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</si>
  <si>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</si>
  <si>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</si>
  <si>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</si>
  <si>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</si>
  <si>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</si>
  <si>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</si>
  <si>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</si>
  <si>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</si>
  <si>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</si>
  <si>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</si>
  <si>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</si>
  <si>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</si>
  <si>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</si>
  <si>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</si>
  <si>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</si>
  <si>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</si>
  <si>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</si>
  <si>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</si>
  <si>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</si>
  <si>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</si>
  <si>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</si>
  <si>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</si>
  <si>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</si>
  <si>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</si>
  <si>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</si>
  <si>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</si>
  <si>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</si>
  <si>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</si>
  <si>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</si>
  <si>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</si>
  <si>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</si>
  <si>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</si>
  <si>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</si>
  <si>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</si>
  <si>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</si>
  <si>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</si>
  <si>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</si>
  <si>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</si>
  <si>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</si>
  <si>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</si>
  <si>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</si>
  <si>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</si>
  <si>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</si>
  <si>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</si>
  <si>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</si>
  <si>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</si>
  <si>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</si>
  <si>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</si>
  <si>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</si>
  <si>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</si>
  <si>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</si>
  <si>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</si>
  <si>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</si>
  <si>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</si>
  <si>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</si>
  <si>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</si>
  <si>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</si>
  <si>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</si>
  <si>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</si>
  <si>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</si>
  <si>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</si>
  <si>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</si>
  <si>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</si>
  <si>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</si>
  <si>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</si>
  <si>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</si>
  <si>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</si>
  <si>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</si>
  <si>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</si>
  <si>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</si>
  <si>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</si>
  <si>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</si>
  <si>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</si>
  <si>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</si>
  <si>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</si>
  <si>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</si>
  <si>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</si>
  <si>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</si>
  <si>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</si>
  <si>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</si>
  <si>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</si>
  <si>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</si>
  <si>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</si>
  <si>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</si>
  <si>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</si>
  <si>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</si>
  <si>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</si>
  <si>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</si>
  <si>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</si>
  <si>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</si>
  <si>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</si>
  <si>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</si>
  <si>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</si>
  <si>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</si>
  <si>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</si>
  <si>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</si>
  <si>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</si>
  <si>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</si>
  <si>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</si>
  <si>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</si>
  <si>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</si>
  <si>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</si>
  <si>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</si>
  <si>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</si>
  <si>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</si>
  <si>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</si>
  <si>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</si>
  <si>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</si>
  <si>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</si>
  <si>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</si>
  <si>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</si>
  <si>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</si>
  <si>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</si>
  <si>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</si>
  <si>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</si>
  <si>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</si>
  <si>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</si>
  <si>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</si>
  <si>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</si>
  <si>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</si>
  <si>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</si>
  <si>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</si>
  <si>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</si>
  <si>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</si>
  <si>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</si>
  <si>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</si>
  <si>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</si>
  <si>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</si>
  <si>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</si>
  <si>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</si>
  <si>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</si>
  <si>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</si>
  <si>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</si>
  <si>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</si>
  <si>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</si>
  <si>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</si>
  <si>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</si>
  <si>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</si>
  <si>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</si>
  <si>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</si>
  <si>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</si>
  <si>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</si>
  <si>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</si>
  <si>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</si>
  <si>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</si>
  <si>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</si>
  <si>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</si>
  <si>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</si>
  <si>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</si>
  <si>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</si>
  <si>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</si>
  <si>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</si>
  <si>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</si>
  <si>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</si>
  <si>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</si>
  <si>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</si>
  <si>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</si>
  <si>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</si>
  <si>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</si>
  <si>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</si>
  <si>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</si>
  <si>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</si>
  <si>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</si>
  <si>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</si>
  <si>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</si>
  <si>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</si>
  <si>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</si>
  <si>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</si>
  <si>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</si>
  <si>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</si>
  <si>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</si>
  <si>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</si>
  <si>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</si>
  <si>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</si>
  <si>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</si>
  <si>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</si>
  <si>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</si>
  <si>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</si>
  <si>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</si>
  <si>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</si>
  <si>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</si>
  <si>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</si>
  <si>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</si>
  <si>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</si>
  <si>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</si>
  <si>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</si>
  <si>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</si>
  <si>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</si>
  <si>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</si>
  <si>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</si>
  <si>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</si>
  <si>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</si>
  <si>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</si>
  <si>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</si>
  <si>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</si>
  <si>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</si>
  <si>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</si>
  <si>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</si>
  <si>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</si>
  <si>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</si>
  <si>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</si>
  <si>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</si>
  <si>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</si>
  <si>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</si>
  <si>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</si>
  <si>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</si>
  <si>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</si>
  <si>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</si>
  <si>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</si>
  <si>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</si>
  <si>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</si>
  <si>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</si>
  <si>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</si>
  <si>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</si>
  <si>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</si>
  <si>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</si>
  <si>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</si>
  <si>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</si>
  <si>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</si>
  <si>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</si>
  <si>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</si>
  <si>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</si>
  <si>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</si>
  <si>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</si>
  <si>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</si>
  <si>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</si>
  <si>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</si>
  <si>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</si>
  <si>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</si>
  <si>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</si>
  <si>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</si>
  <si>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</si>
  <si>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</si>
  <si>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</si>
  <si>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</si>
  <si>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</si>
  <si>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</si>
  <si>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</si>
  <si>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</si>
  <si>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</si>
  <si>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</si>
  <si>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</si>
  <si>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</si>
  <si>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</si>
  <si>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</si>
  <si>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</si>
  <si>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</si>
  <si>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</si>
  <si>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</si>
  <si>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</si>
  <si>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</si>
  <si>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</si>
  <si>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</si>
  <si>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</si>
  <si>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</si>
  <si>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</si>
  <si>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</si>
  <si>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</si>
  <si>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</si>
  <si>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</si>
  <si>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</si>
  <si>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</si>
  <si>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</si>
  <si>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</si>
  <si>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</si>
  <si>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</si>
  <si>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</si>
  <si>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</si>
  <si>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</si>
  <si>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</si>
  <si>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</si>
  <si>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</si>
  <si>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</si>
  <si>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</si>
  <si>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</si>
  <si>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</si>
  <si>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</si>
  <si>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</si>
  <si>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</si>
  <si>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</si>
  <si>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</si>
  <si>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</si>
  <si>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</si>
  <si>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</si>
  <si>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</si>
  <si>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</si>
  <si>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</si>
  <si>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</si>
  <si>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</si>
  <si>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</si>
  <si>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</si>
  <si>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</si>
  <si>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</si>
  <si>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</si>
  <si>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</si>
  <si>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</si>
  <si>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</si>
  <si>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</si>
  <si>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</si>
  <si>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</si>
  <si>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</si>
  <si>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</si>
  <si>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</si>
  <si>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</si>
  <si>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</si>
  <si>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</si>
  <si>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</si>
  <si>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</si>
  <si>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</si>
  <si>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</si>
  <si>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</si>
  <si>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</si>
  <si>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</si>
  <si>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</si>
  <si>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</si>
  <si>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</si>
  <si>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</si>
  <si>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</si>
  <si>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</si>
  <si>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</si>
  <si>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</si>
  <si>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</si>
  <si>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</si>
  <si>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</si>
  <si>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</si>
  <si>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</si>
  <si>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</si>
  <si>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</si>
  <si>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</si>
  <si>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</si>
  <si>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</si>
  <si>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</si>
  <si>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</si>
  <si>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</si>
  <si>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</si>
  <si>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</si>
  <si>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</si>
  <si>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</si>
  <si>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</si>
  <si>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</si>
  <si>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</si>
  <si>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</si>
  <si>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</si>
  <si>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</si>
  <si>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</si>
  <si>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</si>
  <si>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</si>
  <si>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</si>
  <si>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</si>
  <si>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</si>
  <si>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</si>
  <si>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</si>
  <si>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</si>
  <si>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</si>
  <si>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</si>
  <si>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</si>
  <si>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</si>
  <si>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</si>
  <si>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</si>
  <si>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</si>
  <si>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</si>
  <si>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</si>
  <si>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</si>
  <si>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</si>
  <si>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</si>
  <si>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</si>
  <si>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</si>
  <si>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</si>
  <si>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</si>
  <si>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</si>
  <si>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</si>
  <si>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</si>
  <si>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</si>
  <si>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</si>
  <si>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</si>
  <si>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</si>
  <si>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</si>
  <si>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</si>
  <si>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</si>
  <si>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</si>
  <si>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</si>
  <si>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</si>
  <si>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</si>
  <si>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</si>
  <si>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</si>
  <si>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</si>
  <si>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</si>
  <si>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</si>
  <si>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</si>
  <si>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</si>
  <si>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</si>
  <si>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</si>
  <si>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</si>
  <si>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</si>
  <si>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</si>
  <si>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</si>
  <si>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</si>
  <si>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</si>
  <si>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</si>
  <si>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</si>
  <si>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</si>
  <si>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</si>
  <si>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</si>
  <si>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</si>
  <si>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</si>
  <si>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</si>
  <si>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</si>
  <si>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</si>
  <si>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</si>
  <si>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</si>
  <si>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</si>
  <si>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</si>
  <si>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</si>
  <si>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</si>
  <si>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</si>
  <si>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</si>
  <si>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</si>
  <si>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</si>
  <si>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</si>
  <si>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</si>
  <si>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</si>
  <si>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</si>
  <si>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</si>
  <si>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</si>
  <si>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</si>
  <si>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</si>
  <si>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</si>
  <si>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</si>
  <si>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</si>
  <si>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</si>
  <si>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</si>
  <si>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</si>
  <si>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</si>
  <si>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</si>
  <si>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</si>
  <si>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</si>
  <si>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</si>
  <si>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</si>
  <si>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</si>
  <si>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</si>
  <si>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</si>
  <si>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</si>
  <si>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</si>
  <si>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</si>
  <si>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</si>
  <si>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</si>
  <si>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</si>
  <si>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</si>
  <si>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</si>
  <si>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</si>
  <si>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</si>
  <si>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</si>
  <si>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</si>
  <si>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</si>
  <si>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</si>
  <si>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</si>
  <si>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</si>
  <si>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</si>
  <si>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</si>
  <si>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</si>
  <si>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</si>
  <si>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</si>
  <si>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</si>
  <si>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</si>
  <si>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</si>
  <si>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</si>
  <si>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</si>
  <si>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</si>
  <si>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</si>
  <si>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</si>
  <si>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</si>
  <si>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</si>
  <si>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</si>
  <si>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</si>
  <si>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</si>
  <si>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</si>
  <si>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</si>
  <si>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</si>
  <si>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</si>
  <si>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</si>
  <si>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</si>
  <si>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</si>
  <si>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</si>
  <si>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</si>
  <si>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</si>
  <si>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</si>
  <si>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</si>
  <si>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</si>
  <si>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</si>
  <si>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</si>
  <si>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</si>
  <si>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</si>
  <si>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</si>
  <si>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</si>
  <si>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</si>
  <si>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</si>
  <si>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</si>
  <si>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</si>
  <si>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</si>
  <si>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</si>
  <si>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</si>
  <si>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</si>
  <si>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</si>
  <si>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</si>
  <si>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</si>
  <si>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</si>
  <si>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</si>
  <si>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</si>
  <si>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</si>
  <si>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</si>
  <si>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</si>
  <si>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</si>
  <si>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</si>
  <si>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</si>
  <si>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</si>
  <si>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</si>
  <si>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</si>
  <si>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</si>
  <si>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</si>
  <si>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</si>
  <si>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</si>
  <si>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</si>
  <si>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</si>
  <si>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</si>
  <si>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</si>
  <si>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</si>
  <si>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</si>
  <si>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</si>
  <si>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</si>
  <si>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</si>
  <si>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</si>
  <si>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</si>
  <si>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</si>
  <si>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</si>
  <si>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</si>
  <si>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</si>
  <si>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</si>
  <si>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</si>
  <si>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</si>
  <si>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</si>
  <si>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</si>
  <si>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</si>
  <si>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</si>
  <si>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</si>
  <si>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</si>
  <si>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</si>
  <si>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</si>
  <si>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</si>
  <si>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</si>
  <si>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</si>
  <si>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</si>
  <si>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</si>
  <si>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</si>
  <si>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</si>
  <si>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</si>
  <si>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</si>
  <si>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</si>
  <si>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</si>
  <si>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</si>
  <si>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</si>
  <si>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</si>
  <si>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</si>
  <si>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</si>
  <si>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</si>
  <si>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</si>
  <si>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</si>
  <si>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</si>
  <si>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</si>
  <si>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</si>
  <si>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</si>
  <si>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</si>
  <si>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</si>
  <si>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</si>
  <si>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</si>
  <si>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</si>
  <si>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</si>
  <si>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</si>
  <si>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</si>
  <si>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</si>
  <si>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</si>
  <si>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</si>
  <si>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</si>
  <si>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</si>
  <si>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</si>
  <si>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</si>
  <si>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</si>
  <si>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</si>
  <si>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</si>
  <si>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</si>
  <si>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</si>
  <si>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</si>
  <si>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</si>
  <si>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</si>
  <si>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</si>
  <si>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</si>
  <si>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</si>
  <si>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</si>
  <si>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</si>
  <si>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</si>
  <si>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</si>
  <si>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</si>
  <si>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</si>
  <si>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</si>
  <si>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</si>
  <si>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</si>
  <si>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</si>
  <si>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</si>
  <si>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</si>
  <si>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</si>
  <si>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</si>
  <si>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</si>
  <si>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</si>
  <si>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</si>
  <si>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</si>
  <si>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</si>
  <si>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</si>
  <si>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</si>
  <si>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</si>
  <si>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</si>
  <si>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</si>
  <si>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</si>
  <si>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</si>
  <si>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</si>
  <si>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</si>
  <si>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</si>
  <si>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</si>
  <si>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</si>
  <si>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</si>
  <si>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</si>
  <si>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</si>
  <si>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</si>
  <si>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</si>
  <si>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</si>
  <si>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</si>
  <si>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</si>
  <si>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</si>
  <si>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</si>
  <si>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</si>
  <si>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</si>
  <si>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</si>
  <si>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</si>
  <si>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</si>
  <si>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</si>
  <si>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</si>
  <si>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</si>
  <si>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</si>
  <si>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</si>
  <si>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</si>
  <si>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</si>
  <si>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</si>
  <si>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</si>
  <si>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</si>
  <si>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</si>
  <si>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</si>
  <si>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</si>
  <si>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</si>
  <si>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</si>
  <si>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</si>
  <si>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</si>
  <si>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</si>
  <si>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</si>
  <si>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</si>
  <si>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</si>
  <si>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</si>
  <si>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</si>
  <si>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</si>
  <si>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</si>
  <si>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</si>
  <si>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</si>
  <si>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</si>
  <si>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</si>
  <si>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</si>
  <si>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</si>
  <si>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</si>
  <si>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</si>
  <si>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</si>
  <si>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</si>
  <si>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</si>
  <si>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</si>
  <si>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</si>
  <si>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</si>
  <si>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</si>
  <si>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</si>
  <si>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</si>
  <si>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</si>
  <si>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</si>
  <si>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</si>
  <si>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</si>
  <si>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</si>
  <si>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</si>
  <si>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</si>
  <si>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</si>
  <si>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</si>
  <si>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</si>
  <si>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</si>
  <si>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</si>
  <si>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</si>
  <si>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</si>
  <si>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</si>
  <si>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</si>
  <si>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</si>
  <si>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</si>
  <si>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</si>
  <si>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</si>
  <si>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</si>
  <si>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</si>
  <si>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</si>
  <si>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</si>
  <si>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</si>
  <si>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</si>
  <si>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</si>
  <si>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</si>
  <si>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</si>
  <si>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</si>
  <si>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</si>
  <si>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</si>
  <si>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</si>
  <si>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</si>
  <si>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</si>
  <si>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</si>
  <si>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</si>
  <si>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</si>
  <si>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</si>
  <si>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</si>
  <si>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</si>
  <si>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</si>
  <si>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</si>
  <si>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</si>
  <si>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</si>
  <si>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</si>
  <si>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</si>
  <si>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</si>
  <si>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</si>
  <si>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</si>
  <si>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</si>
  <si>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</si>
  <si>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</si>
  <si>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</si>
  <si>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</si>
  <si>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</si>
  <si>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</si>
  <si>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</si>
  <si>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</si>
  <si>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</si>
  <si>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</si>
  <si>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</si>
  <si>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</si>
  <si>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</si>
  <si>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</si>
  <si>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</si>
  <si>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</si>
  <si>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</si>
  <si>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</si>
  <si>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</si>
  <si>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</si>
  <si>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</si>
  <si>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</si>
  <si>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</si>
  <si>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</si>
  <si>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</si>
  <si>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</si>
  <si>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</si>
  <si>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</si>
  <si>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</si>
  <si>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</si>
  <si>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</si>
  <si>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</si>
  <si>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</si>
  <si>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</si>
  <si>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</si>
  <si>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</si>
  <si>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</si>
  <si>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</si>
  <si>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</si>
  <si>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</si>
  <si>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</si>
  <si>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</si>
  <si>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</si>
  <si>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</si>
  <si>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</si>
  <si>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</si>
  <si>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</si>
  <si>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</si>
  <si>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</si>
  <si>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</si>
  <si>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</si>
  <si>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</si>
  <si>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</si>
  <si>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</si>
  <si>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</si>
  <si>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</si>
  <si>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</si>
  <si>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</si>
  <si>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</si>
  <si>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</si>
  <si>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</si>
  <si>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</si>
  <si>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</si>
  <si>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</si>
  <si>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</si>
  <si>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</si>
  <si>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</si>
  <si>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</si>
  <si>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</si>
  <si>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</si>
  <si>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</si>
  <si>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</si>
  <si>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</si>
  <si>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</si>
  <si>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</si>
  <si>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</si>
  <si>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</si>
  <si>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</si>
  <si>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</si>
  <si>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</si>
  <si>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</si>
  <si>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</si>
  <si>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</si>
  <si>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</si>
  <si>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</si>
  <si>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</si>
  <si>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</si>
  <si>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</si>
  <si>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</si>
  <si>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</si>
  <si>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</si>
  <si>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</si>
  <si>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</si>
  <si>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</si>
  <si>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</si>
  <si>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</si>
  <si>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</si>
  <si>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</si>
  <si>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</si>
  <si>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</si>
  <si>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</si>
  <si>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</si>
  <si>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</si>
  <si>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</si>
  <si>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</si>
  <si>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</si>
  <si>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</si>
  <si>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</si>
  <si>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</si>
  <si>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</si>
  <si>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</si>
  <si>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</si>
  <si>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</si>
  <si>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</si>
  <si>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</si>
  <si>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</si>
  <si>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</si>
  <si>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</si>
  <si>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</si>
  <si>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</si>
  <si>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</si>
  <si>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</si>
  <si>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</si>
  <si>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</si>
  <si>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</si>
  <si>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</si>
  <si>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</si>
  <si>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</si>
  <si>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</si>
  <si>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</si>
  <si>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</si>
  <si>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</si>
  <si>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</si>
  <si>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</si>
  <si>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</si>
  <si>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</si>
  <si>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</si>
  <si>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</si>
  <si>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</si>
  <si>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</si>
  <si>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</si>
  <si>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</si>
  <si>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</si>
  <si>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</si>
  <si>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</si>
  <si>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</si>
  <si>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</si>
  <si>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</si>
  <si>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</si>
  <si>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</si>
  <si>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</si>
  <si>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</si>
  <si>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</si>
  <si>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</si>
  <si>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</si>
  <si>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</si>
  <si>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</si>
  <si>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</si>
  <si>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</si>
  <si>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</si>
  <si>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</si>
  <si>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</si>
  <si>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</si>
  <si>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</si>
  <si>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</si>
  <si>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</si>
  <si>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</si>
  <si>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</si>
  <si>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</si>
  <si>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</si>
  <si>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</si>
  <si>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</si>
  <si>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</si>
  <si>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</si>
  <si>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</si>
  <si>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</si>
  <si>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</si>
  <si>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</si>
  <si>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</si>
  <si>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</si>
  <si>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</si>
  <si>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</si>
  <si>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</si>
  <si>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</si>
  <si>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</si>
  <si>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</si>
  <si>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</si>
  <si>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</si>
  <si>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</si>
  <si>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</si>
  <si>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</si>
  <si>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</si>
  <si>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</si>
  <si>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</si>
  <si>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</si>
  <si>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</si>
  <si>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</si>
  <si>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</si>
  <si>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</si>
  <si>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</si>
  <si>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</si>
  <si>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</si>
  <si>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</si>
  <si>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</si>
  <si>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</si>
  <si>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</si>
  <si>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</si>
  <si>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</si>
  <si>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</si>
  <si>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</si>
  <si>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</si>
  <si>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</si>
  <si>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</si>
  <si>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</si>
  <si>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</si>
  <si>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</si>
  <si>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</si>
  <si>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</si>
  <si>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</si>
  <si>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</si>
  <si>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</si>
  <si>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</si>
  <si>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</si>
  <si>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</si>
  <si>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</si>
  <si>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</si>
  <si>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</si>
  <si>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</si>
  <si>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</si>
  <si>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</si>
  <si>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</si>
  <si>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</si>
  <si>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</si>
  <si>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</si>
  <si>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</si>
  <si>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</si>
  <si>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</si>
  <si>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</si>
  <si>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</si>
  <si>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</si>
  <si>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</si>
  <si>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</si>
  <si>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</si>
  <si>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</si>
  <si>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</si>
  <si>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</si>
  <si>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</si>
  <si>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</si>
  <si>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</si>
  <si>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</si>
  <si>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</si>
  <si>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</si>
  <si>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</si>
  <si>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</si>
  <si>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</si>
  <si>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</si>
  <si>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</si>
  <si>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</si>
  <si>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</si>
  <si>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</si>
  <si>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</si>
  <si>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</si>
  <si>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</si>
  <si>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</si>
  <si>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</si>
  <si>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</si>
  <si>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</si>
  <si>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</si>
  <si>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</si>
  <si>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</si>
  <si>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</si>
  <si>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</si>
  <si>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</si>
  <si>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</si>
  <si>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</si>
  <si>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</si>
  <si>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</si>
  <si>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</si>
  <si>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</si>
  <si>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</si>
  <si>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</si>
  <si>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</si>
  <si>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</si>
  <si>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</si>
  <si>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</si>
  <si>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</si>
  <si>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</si>
  <si>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</si>
  <si>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</si>
  <si>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</si>
  <si>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</si>
  <si>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</si>
  <si>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</si>
  <si>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</si>
  <si>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</si>
  <si>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</si>
  <si>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</si>
  <si>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</si>
  <si>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</si>
  <si>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</si>
  <si>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</si>
  <si>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</si>
  <si>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</si>
  <si>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</si>
  <si>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</si>
  <si>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</si>
  <si>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</si>
  <si>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</si>
  <si>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</si>
  <si>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</si>
  <si>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</si>
  <si>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</si>
  <si>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</si>
  <si>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</si>
  <si>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</si>
  <si>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</si>
  <si>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</si>
  <si>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</si>
  <si>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</si>
  <si>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</si>
  <si>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</si>
  <si>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</si>
  <si>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</si>
  <si>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</si>
  <si>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</si>
  <si>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</si>
  <si>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</si>
  <si>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</si>
  <si>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</si>
  <si>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</si>
  <si>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</si>
  <si>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</si>
  <si>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</si>
  <si>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</si>
  <si>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</si>
  <si>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</si>
  <si>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</si>
  <si>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</si>
  <si>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</si>
  <si>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</si>
  <si>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</si>
  <si>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</si>
  <si>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</si>
  <si>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</si>
  <si>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</si>
  <si>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</si>
  <si>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</si>
  <si>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</si>
  <si>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</si>
  <si>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</si>
  <si>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</si>
  <si>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</si>
  <si>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</si>
  <si>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</si>
  <si>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</si>
  <si>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</si>
  <si>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</si>
  <si>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</si>
  <si>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</si>
  <si>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</si>
  <si>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</si>
  <si>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</si>
  <si>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</si>
  <si>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</si>
  <si>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</si>
  <si>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</si>
  <si>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</si>
  <si>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</si>
  <si>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</si>
  <si>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</si>
  <si>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</si>
  <si>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</si>
  <si>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</si>
  <si>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</si>
  <si>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</si>
  <si>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</si>
  <si>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</si>
  <si>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</si>
  <si>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</si>
  <si>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</si>
  <si>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</si>
  <si>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</si>
  <si>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</si>
  <si>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</si>
  <si>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</si>
  <si>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</si>
  <si>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</si>
  <si>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</si>
  <si>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</si>
  <si>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</si>
  <si>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</si>
  <si>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</si>
  <si>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</si>
  <si>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</si>
  <si>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</si>
  <si>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</si>
  <si>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</si>
  <si>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</si>
  <si>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</si>
  <si>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</si>
  <si>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</si>
  <si>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</si>
  <si>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</si>
  <si>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</si>
  <si>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</si>
  <si>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</si>
  <si>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</si>
  <si>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</si>
  <si>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</si>
  <si>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</si>
  <si>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</si>
  <si>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</si>
  <si>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</si>
  <si>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</si>
  <si>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</si>
  <si>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</si>
  <si>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</si>
  <si>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</si>
  <si>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</si>
  <si>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</si>
  <si>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</si>
  <si>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</si>
  <si>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</si>
  <si>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</si>
  <si>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</si>
  <si>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</si>
  <si>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</si>
  <si>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</si>
  <si>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</si>
  <si>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</si>
  <si>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</si>
  <si>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</si>
  <si>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</si>
  <si>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</si>
  <si>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</si>
  <si>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</si>
  <si>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</si>
  <si>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</si>
  <si>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</si>
  <si>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</si>
  <si>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</si>
  <si>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</si>
  <si>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</si>
  <si>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</si>
  <si>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</si>
  <si>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</si>
  <si>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</si>
  <si>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</si>
  <si>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</si>
  <si>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</si>
  <si>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</si>
  <si>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</si>
  <si>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</si>
  <si>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</si>
  <si>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</si>
  <si>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</si>
  <si>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</si>
  <si>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</si>
  <si>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</si>
  <si>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</si>
  <si>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</si>
  <si>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</si>
  <si>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</si>
  <si>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</si>
  <si>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</si>
  <si>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</si>
  <si>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</si>
  <si>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</si>
  <si>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</si>
  <si>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</si>
  <si>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</si>
  <si>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</si>
  <si>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</si>
  <si>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</si>
  <si>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</si>
  <si>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</si>
  <si>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</si>
  <si>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</si>
  <si>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</si>
  <si>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</si>
  <si>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</si>
  <si>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</si>
  <si>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</si>
  <si>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</si>
  <si>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</si>
  <si>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</si>
  <si>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</si>
  <si>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</si>
  <si>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</si>
  <si>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</si>
  <si>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</si>
  <si>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</si>
  <si>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</si>
  <si>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</si>
  <si>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</si>
  <si>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</si>
  <si>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</si>
  <si>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</si>
  <si>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</si>
  <si>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</si>
  <si>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</si>
  <si>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</si>
  <si>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</si>
  <si>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</si>
  <si>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</si>
  <si>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</si>
  <si>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</si>
  <si>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</si>
  <si>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</si>
  <si>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</si>
  <si>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</si>
  <si>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</si>
  <si>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</si>
  <si>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</si>
  <si>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</si>
  <si>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</si>
  <si>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</si>
  <si>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</si>
  <si>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</si>
  <si>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</si>
  <si>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</si>
  <si>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</si>
  <si>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</si>
  <si>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</si>
  <si>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</si>
  <si>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</si>
  <si>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</si>
  <si>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</si>
  <si>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</si>
  <si>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</si>
  <si>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</si>
  <si>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</si>
  <si>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</si>
  <si>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</si>
  <si>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</si>
  <si>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</si>
  <si>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</si>
  <si>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</si>
  <si>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</si>
  <si>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</si>
  <si>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</si>
  <si>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</si>
  <si>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</si>
  <si>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</si>
  <si>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</si>
  <si>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</si>
  <si>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</si>
  <si>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</si>
  <si>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</si>
  <si>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</si>
  <si>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</si>
  <si>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</si>
  <si>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</si>
  <si>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</si>
  <si>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</si>
  <si>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</si>
  <si>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</si>
  <si>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</si>
  <si>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</si>
  <si>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</si>
  <si>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</si>
  <si>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</si>
  <si>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</si>
  <si>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</si>
  <si>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</si>
  <si>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</si>
  <si>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</si>
  <si>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</si>
  <si>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</si>
  <si>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</si>
  <si>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</si>
  <si>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</si>
  <si>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</si>
  <si>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</si>
  <si>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</si>
  <si>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</si>
  <si>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</si>
  <si>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</si>
  <si>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</si>
  <si>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</si>
  <si>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</si>
  <si>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</si>
  <si>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</si>
  <si>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</si>
  <si>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</si>
  <si>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</si>
  <si>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</si>
  <si>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</si>
  <si>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</si>
  <si>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</si>
  <si>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</si>
  <si>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</si>
  <si>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</si>
  <si>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</si>
  <si>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</si>
  <si>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</si>
  <si>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</si>
  <si>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</si>
  <si>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</si>
  <si>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</si>
  <si>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</si>
  <si>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</si>
  <si>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</si>
  <si>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</si>
  <si>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</si>
  <si>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</si>
  <si>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</si>
  <si>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</si>
  <si>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</si>
  <si>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</si>
  <si>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</si>
  <si>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</si>
  <si>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</si>
  <si>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</si>
  <si>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</si>
  <si>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</si>
  <si>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</si>
  <si>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</si>
  <si>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</si>
  <si>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</si>
  <si>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</si>
  <si>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</si>
  <si>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</si>
  <si>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</si>
  <si>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</si>
  <si>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</si>
  <si>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</si>
  <si>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</si>
  <si>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</si>
  <si>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</si>
  <si>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</si>
  <si>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</si>
  <si>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</si>
  <si>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</si>
  <si>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</si>
  <si>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</si>
  <si>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</si>
  <si>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</si>
  <si>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</si>
  <si>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</si>
  <si>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</si>
  <si>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</si>
  <si>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</si>
  <si>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</si>
  <si>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</si>
  <si>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</si>
  <si>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</si>
  <si>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</si>
  <si>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</si>
  <si>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</si>
  <si>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</si>
  <si>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</si>
  <si>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</si>
  <si>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</si>
  <si>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</si>
  <si>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</si>
  <si>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</si>
  <si>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</si>
  <si>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</si>
  <si>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</si>
  <si>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</si>
  <si>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</si>
  <si>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</si>
  <si>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</si>
  <si>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</si>
  <si>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</si>
  <si>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</si>
  <si>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</si>
  <si>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</si>
  <si>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</si>
  <si>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</si>
  <si>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</si>
  <si>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</si>
  <si>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</si>
  <si>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</si>
  <si>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</si>
  <si>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</si>
  <si>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</si>
  <si>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</si>
  <si>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</si>
  <si>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</si>
  <si>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</si>
  <si>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</si>
  <si>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</si>
  <si>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</si>
  <si>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</si>
  <si>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</si>
  <si>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</si>
  <si>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</si>
  <si>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</si>
  <si>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</si>
  <si>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</si>
  <si>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</si>
  <si>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</si>
  <si>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</si>
  <si>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</si>
  <si>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</si>
  <si>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</si>
  <si>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</si>
  <si>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</si>
  <si>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</si>
  <si>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</si>
  <si>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</si>
  <si>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</si>
  <si>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</si>
  <si>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</si>
  <si>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</si>
  <si>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</si>
  <si>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</si>
  <si>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</si>
  <si>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</si>
  <si>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</si>
  <si>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</si>
  <si>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</si>
  <si>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</si>
  <si>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</si>
  <si>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</si>
  <si>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</si>
  <si>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</si>
  <si>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</si>
  <si>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</si>
  <si>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</si>
  <si>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</si>
  <si>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</si>
  <si>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</si>
  <si>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</si>
  <si>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</si>
  <si>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</si>
  <si>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</si>
  <si>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</si>
  <si>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</si>
  <si>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</si>
  <si>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</si>
  <si>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</si>
  <si>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</si>
  <si>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</si>
  <si>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</si>
  <si>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</si>
  <si>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</si>
  <si>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</si>
  <si>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</si>
  <si>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</si>
  <si>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</si>
  <si>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</si>
  <si>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</si>
  <si>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</si>
  <si>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</si>
  <si>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</si>
  <si>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</si>
  <si>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</si>
  <si>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</si>
  <si>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</si>
  <si>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</si>
  <si>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</si>
  <si>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</si>
  <si>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</si>
  <si>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</si>
  <si>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</si>
  <si>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</si>
  <si>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</si>
  <si>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</si>
  <si>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</si>
  <si>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</si>
  <si>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</si>
  <si>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</si>
  <si>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</si>
  <si>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</si>
  <si>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</si>
  <si>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</si>
  <si>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</si>
  <si>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</si>
  <si>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</si>
  <si>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</si>
  <si>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</si>
  <si>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</si>
  <si>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</si>
  <si>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</si>
  <si>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</si>
  <si>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</si>
  <si>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</si>
  <si>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</si>
  <si>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</si>
  <si>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</si>
  <si>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</si>
  <si>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</si>
  <si>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</si>
  <si>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</si>
  <si>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</si>
  <si>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</si>
  <si>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</si>
  <si>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</si>
  <si>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</si>
  <si>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</si>
  <si>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</si>
  <si>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</si>
  <si>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</si>
  <si>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</si>
  <si>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</si>
  <si>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</si>
  <si>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</si>
  <si>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</si>
  <si>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</si>
  <si>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</si>
  <si>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</si>
  <si>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</si>
  <si>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</si>
  <si>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</si>
  <si>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</si>
  <si>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</si>
  <si>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</si>
  <si>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</si>
  <si>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</si>
  <si>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</si>
  <si>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</si>
  <si>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</si>
  <si>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</si>
  <si>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</si>
  <si>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</si>
  <si>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</si>
  <si>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</si>
  <si>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</si>
  <si>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</si>
  <si>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</si>
  <si>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</si>
  <si>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</si>
  <si>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</si>
  <si>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</si>
  <si>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</si>
  <si>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</si>
  <si>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</si>
  <si>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</si>
  <si>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</si>
  <si>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</si>
  <si>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</si>
  <si>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</si>
  <si>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</si>
  <si>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</si>
  <si>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</si>
  <si>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</si>
  <si>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</si>
  <si>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</si>
  <si>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</si>
  <si>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</si>
  <si>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</si>
  <si>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</si>
  <si>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</si>
  <si>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</si>
  <si>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</si>
  <si>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</si>
  <si>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</si>
  <si>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</si>
  <si>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</si>
  <si>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</si>
  <si>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</si>
  <si>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</si>
  <si>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</si>
  <si>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</si>
  <si>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</si>
  <si>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</si>
  <si>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</si>
  <si>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</si>
  <si>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</si>
  <si>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</si>
  <si>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</si>
  <si>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</si>
  <si>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</si>
  <si>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</si>
  <si>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</si>
  <si>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</si>
  <si>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</si>
  <si>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</si>
  <si>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</si>
  <si>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</si>
  <si>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</si>
  <si>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</si>
  <si>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</si>
  <si>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</si>
  <si>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</si>
  <si>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</si>
  <si>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</si>
  <si>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</si>
  <si>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</si>
  <si>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</si>
  <si>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</si>
  <si>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</si>
  <si>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</si>
  <si>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</si>
  <si>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</si>
  <si>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</si>
  <si>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</si>
  <si>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</si>
  <si>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</si>
  <si>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</si>
  <si>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</si>
  <si>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</si>
  <si>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</si>
  <si>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</si>
  <si>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</si>
  <si>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</si>
  <si>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</si>
  <si>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</si>
  <si>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</si>
  <si>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</si>
  <si>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</si>
  <si>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</si>
  <si>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</si>
  <si>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</si>
  <si>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</si>
  <si>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</si>
  <si>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</si>
  <si>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</si>
  <si>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</si>
  <si>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</si>
  <si>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</si>
  <si>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</si>
  <si>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</si>
  <si>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</si>
  <si>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</si>
  <si>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</si>
  <si>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</si>
  <si>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</si>
  <si>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</si>
  <si>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</si>
  <si>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</si>
  <si>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</si>
  <si>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</si>
  <si>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</si>
  <si>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</si>
  <si>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</si>
  <si>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</si>
  <si>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</si>
  <si>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</si>
  <si>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</si>
  <si>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</si>
  <si>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</si>
  <si>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</si>
  <si>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</si>
  <si>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</si>
  <si>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</si>
  <si>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</si>
  <si>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</si>
  <si>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</si>
  <si>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</si>
  <si>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</si>
  <si>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</si>
  <si>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</si>
  <si>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</si>
  <si>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</si>
  <si>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</si>
  <si>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</si>
  <si>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</si>
  <si>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</si>
  <si>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</si>
  <si>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</si>
  <si>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</si>
  <si>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</si>
  <si>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</si>
  <si>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</si>
  <si>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</si>
  <si>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</si>
  <si>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</si>
  <si>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</si>
  <si>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</si>
  <si>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</si>
  <si>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</si>
  <si>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</si>
  <si>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</si>
  <si>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</si>
  <si>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</si>
  <si>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</si>
  <si>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</si>
  <si>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</si>
  <si>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</si>
  <si>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</si>
  <si>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</si>
  <si>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</si>
  <si>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</si>
  <si>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</si>
  <si>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</si>
  <si>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</si>
  <si>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</si>
  <si>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</si>
  <si>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</si>
  <si>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</si>
  <si>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</si>
  <si>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</si>
  <si>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</si>
  <si>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</si>
  <si>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</si>
  <si>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</si>
  <si>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</si>
  <si>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</si>
  <si>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</si>
  <si>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</si>
  <si>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</si>
  <si>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</si>
  <si>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</si>
  <si>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</si>
  <si>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</si>
  <si>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</si>
  <si>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</si>
  <si>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</si>
  <si>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</si>
  <si>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</si>
  <si>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</si>
  <si>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</si>
  <si>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</si>
  <si>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</si>
  <si>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</si>
  <si>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</si>
  <si>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</si>
  <si>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</si>
  <si>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</si>
  <si>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</si>
  <si>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</si>
  <si>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</si>
  <si>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</si>
  <si>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</si>
  <si>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</si>
  <si>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</si>
  <si>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</si>
  <si>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</si>
  <si>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</si>
  <si>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</si>
  <si>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</si>
  <si>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</si>
  <si>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</si>
  <si>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</si>
  <si>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</si>
  <si>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</si>
  <si>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</si>
  <si>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</si>
  <si>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</si>
  <si>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</si>
  <si>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</si>
  <si>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</si>
  <si>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</si>
  <si>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</si>
  <si>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</si>
  <si>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</si>
  <si>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</si>
  <si>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</si>
  <si>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</si>
  <si>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</si>
  <si>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</si>
  <si>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</si>
  <si>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</si>
  <si>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</si>
  <si>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</si>
  <si>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</si>
  <si>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</si>
  <si>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</si>
  <si>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</si>
  <si>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</si>
  <si>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</si>
  <si>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</si>
  <si>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</si>
  <si>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</si>
  <si>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</si>
  <si>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</si>
  <si>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</si>
  <si>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</si>
  <si>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</si>
  <si>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</si>
  <si>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</si>
  <si>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</si>
  <si>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</si>
  <si>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</si>
  <si>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</si>
  <si>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</si>
  <si>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</si>
  <si>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</si>
  <si>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</si>
  <si>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</si>
  <si>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</si>
  <si>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</si>
  <si>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</si>
  <si>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</si>
  <si>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</si>
  <si>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</si>
  <si>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</si>
  <si>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</si>
  <si>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</si>
  <si>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</si>
  <si>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</si>
  <si>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</si>
  <si>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</si>
  <si>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</si>
  <si>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</si>
  <si>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</si>
  <si>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</si>
  <si>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</si>
  <si>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</si>
  <si>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</si>
  <si>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</si>
  <si>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</si>
  <si>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</si>
  <si>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</si>
  <si>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</si>
  <si>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</si>
  <si>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</si>
  <si>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</si>
  <si>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</si>
  <si>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</si>
  <si>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</si>
  <si>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</si>
  <si>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</si>
  <si>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</si>
  <si>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</si>
  <si>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</si>
  <si>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</si>
  <si>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</si>
  <si>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</si>
  <si>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</si>
  <si>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</si>
  <si>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</si>
  <si>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</si>
  <si>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</si>
  <si>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</si>
  <si>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</si>
  <si>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</si>
  <si>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</si>
  <si>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</si>
  <si>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</si>
  <si>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</si>
  <si>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</si>
  <si>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</si>
  <si>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</si>
  <si>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</si>
  <si>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</si>
  <si>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</si>
  <si>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</si>
  <si>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</si>
  <si>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</si>
  <si>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</si>
  <si>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</si>
  <si>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</si>
  <si>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</si>
  <si>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</si>
  <si>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</si>
  <si>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</si>
  <si>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</si>
  <si>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</si>
  <si>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</si>
  <si>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</si>
  <si>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</si>
  <si>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</si>
  <si>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</si>
  <si>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</si>
  <si>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</si>
  <si>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</si>
  <si>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</si>
  <si>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</si>
  <si>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</si>
  <si>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</si>
  <si>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</si>
  <si>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</si>
  <si>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</si>
  <si>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</si>
  <si>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</si>
  <si>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</si>
  <si>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</si>
  <si>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</si>
  <si>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</si>
  <si>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</si>
  <si>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</si>
  <si>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</si>
  <si>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</si>
  <si>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</si>
  <si>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</si>
  <si>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</si>
  <si>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</si>
  <si>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</si>
  <si>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</si>
  <si>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</si>
  <si>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</si>
  <si>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</si>
  <si>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</si>
  <si>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</si>
  <si>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</si>
  <si>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</si>
  <si>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</si>
  <si>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</si>
  <si>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</si>
  <si>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</si>
  <si>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</si>
  <si>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</si>
  <si>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</si>
  <si>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</si>
  <si>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</si>
  <si>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</si>
  <si>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</si>
  <si>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</si>
  <si>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</si>
  <si>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</si>
  <si>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</si>
  <si>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</si>
  <si>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</si>
  <si>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</si>
  <si>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</si>
  <si>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</si>
  <si>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</si>
  <si>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</si>
  <si>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</si>
  <si>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</si>
  <si>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</si>
  <si>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</si>
  <si>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</si>
  <si>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</si>
  <si>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</si>
  <si>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</si>
  <si>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</si>
  <si>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</si>
  <si>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</si>
  <si>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</si>
  <si>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</si>
  <si>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</si>
  <si>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</si>
  <si>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</si>
  <si>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</si>
  <si>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</si>
  <si>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</si>
  <si>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</si>
  <si>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</si>
  <si>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</si>
  <si>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</si>
  <si>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</si>
  <si>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</si>
  <si>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</si>
  <si>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</si>
  <si>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</si>
  <si>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</si>
  <si>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</si>
  <si>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</si>
  <si>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</si>
  <si>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</si>
  <si>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</si>
  <si>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</si>
  <si>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</si>
  <si>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</si>
  <si>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</si>
  <si>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</si>
  <si>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</si>
  <si>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</si>
  <si>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</si>
  <si>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</si>
  <si>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</si>
  <si>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</si>
  <si>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</si>
  <si>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</si>
  <si>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</si>
  <si>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</si>
  <si>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</si>
  <si>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</si>
  <si>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</si>
  <si>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</si>
  <si>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</si>
  <si>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</si>
  <si>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</si>
  <si>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</si>
  <si>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</si>
  <si>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</si>
  <si>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</si>
  <si>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</si>
  <si>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</si>
  <si>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</si>
  <si>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</si>
  <si>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</si>
  <si>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</si>
  <si>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</si>
  <si>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</si>
  <si>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</si>
  <si>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</si>
  <si>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</si>
  <si>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</si>
  <si>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</si>
  <si>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</si>
  <si>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</si>
  <si>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</si>
  <si>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</si>
  <si>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</si>
  <si>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</si>
  <si>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</si>
  <si>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</si>
  <si>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</si>
  <si>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</si>
  <si>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</si>
  <si>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</si>
  <si>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</si>
  <si>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</si>
  <si>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</si>
  <si>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</si>
  <si>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</si>
  <si>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</si>
  <si>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</si>
  <si>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</si>
  <si>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</si>
  <si>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</si>
  <si>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</si>
  <si>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</si>
  <si>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</si>
  <si>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</si>
  <si>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</si>
  <si>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</si>
  <si>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</si>
  <si>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</si>
  <si>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</si>
  <si>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</si>
  <si>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</si>
  <si>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</si>
  <si>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</si>
  <si>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</si>
  <si>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</si>
  <si>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</si>
  <si>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</si>
  <si>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</si>
  <si>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</si>
  <si>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</si>
  <si>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</si>
  <si>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</si>
  <si>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</si>
  <si>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</si>
  <si>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</si>
  <si>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</si>
  <si>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</si>
  <si>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</si>
  <si>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</si>
  <si>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</si>
  <si>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</si>
  <si>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</si>
  <si>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</si>
  <si>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</si>
  <si>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</si>
  <si>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</si>
  <si>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</si>
  <si>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</si>
  <si>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</si>
  <si>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</si>
  <si>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</si>
  <si>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</si>
  <si>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</si>
  <si>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</si>
  <si>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</si>
  <si>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</si>
  <si>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</si>
  <si>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</si>
  <si>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</si>
  <si>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</si>
  <si>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</si>
  <si>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</si>
  <si>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</si>
  <si>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</si>
  <si>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</si>
  <si>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</si>
  <si>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</si>
  <si>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</si>
  <si>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</si>
  <si>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</si>
  <si>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</si>
  <si>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</si>
  <si>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</si>
  <si>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</si>
  <si>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</si>
  <si>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</si>
  <si>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</si>
  <si>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</si>
  <si>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</si>
  <si>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</si>
  <si>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</si>
  <si>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</si>
  <si>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</si>
  <si>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</si>
  <si>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</si>
  <si>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</si>
  <si>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</si>
  <si>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</si>
  <si>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</si>
  <si>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</si>
  <si>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</si>
  <si>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</si>
  <si>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</si>
  <si>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</si>
  <si>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</si>
  <si>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</si>
  <si>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</si>
  <si>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</si>
  <si>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</si>
  <si>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</si>
  <si>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</si>
  <si>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</si>
  <si>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</si>
  <si>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</si>
  <si>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</si>
  <si>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</si>
  <si>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</si>
  <si>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</si>
  <si>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</si>
  <si>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</si>
  <si>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</si>
  <si>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</si>
  <si>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</si>
  <si>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</si>
  <si>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</si>
  <si>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</si>
  <si>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</si>
  <si>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</si>
  <si>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</si>
  <si>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</si>
  <si>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</si>
  <si>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</si>
  <si>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</si>
  <si>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</si>
  <si>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</si>
  <si>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</si>
  <si>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</si>
  <si>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</si>
  <si>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</si>
  <si>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</si>
  <si>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</si>
  <si>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</si>
  <si>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</si>
  <si>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</si>
  <si>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</si>
  <si>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</si>
  <si>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</si>
  <si>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</si>
  <si>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</si>
  <si>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</si>
  <si>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</si>
  <si>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</si>
  <si>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</si>
  <si>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</si>
  <si>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</si>
  <si>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</si>
  <si>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</si>
  <si>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</si>
  <si>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</si>
  <si>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</si>
  <si>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</si>
  <si>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</si>
  <si>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</si>
  <si>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</si>
  <si>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</si>
  <si>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</si>
  <si>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</si>
  <si>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</si>
  <si>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</si>
  <si>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</si>
  <si>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</si>
  <si>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</si>
  <si>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</si>
  <si>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</si>
  <si>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</si>
  <si>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</si>
  <si>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</si>
  <si>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</si>
  <si>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</si>
  <si>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</si>
  <si>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</si>
  <si>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</si>
  <si>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</si>
  <si>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</si>
  <si>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</si>
  <si>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</si>
  <si>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</si>
  <si>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</si>
  <si>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</si>
  <si>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</si>
  <si>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</si>
  <si>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</si>
  <si>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</si>
  <si>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</si>
  <si>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</si>
  <si>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</si>
  <si>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</si>
  <si>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</si>
  <si>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</si>
  <si>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</si>
  <si>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</si>
  <si>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</si>
  <si>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</si>
  <si>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</si>
  <si>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</si>
  <si>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</si>
  <si>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</si>
  <si>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</si>
  <si>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</si>
  <si>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</si>
  <si>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</si>
  <si>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</si>
  <si>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</si>
  <si>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</si>
  <si>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</si>
  <si>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</si>
  <si>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</si>
  <si>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</si>
  <si>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</si>
  <si>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</si>
  <si>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</si>
  <si>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</si>
  <si>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</si>
  <si>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</si>
  <si>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</si>
  <si>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</si>
  <si>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</si>
  <si>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</si>
  <si>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</si>
  <si>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</si>
  <si>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</si>
  <si>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</si>
  <si>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</si>
  <si>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</si>
  <si>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</si>
  <si>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</si>
  <si>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</si>
  <si>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</si>
  <si>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</si>
  <si>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</si>
  <si>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</si>
  <si>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</si>
  <si>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</si>
  <si>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</si>
  <si>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</si>
  <si>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</si>
  <si>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</si>
  <si>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</si>
  <si>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</si>
  <si>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</si>
  <si>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</si>
  <si>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</si>
  <si>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</si>
  <si>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</si>
  <si>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</si>
  <si>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</si>
  <si>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</si>
  <si>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</si>
  <si>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</si>
  <si>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</si>
  <si>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</si>
  <si>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</si>
  <si>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</si>
  <si>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</si>
  <si>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</si>
  <si>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</si>
  <si>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</si>
  <si>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</si>
  <si>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</si>
  <si>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</si>
  <si>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</si>
  <si>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</si>
  <si>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</si>
  <si>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</si>
  <si>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</si>
  <si>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</si>
  <si>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</si>
  <si>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</si>
  <si>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</si>
  <si>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</si>
  <si>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</si>
  <si>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</si>
  <si>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</si>
  <si>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</si>
  <si>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</si>
  <si>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</si>
  <si>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</si>
  <si>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</si>
  <si>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</si>
  <si>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</si>
  <si>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</si>
  <si>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</si>
  <si>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</si>
  <si>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</si>
  <si>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</si>
  <si>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</si>
  <si>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</si>
  <si>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</si>
  <si>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</si>
  <si>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</si>
  <si>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</si>
  <si>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</si>
  <si>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</si>
  <si>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</si>
  <si>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</si>
  <si>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</si>
  <si>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</si>
  <si>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</si>
  <si>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</si>
  <si>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</si>
  <si>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</si>
  <si>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</si>
  <si>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</si>
  <si>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</si>
  <si>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</si>
  <si>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</si>
  <si>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</si>
  <si>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</si>
  <si>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</si>
  <si>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</si>
  <si>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</si>
  <si>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</si>
  <si>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</si>
  <si>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</si>
  <si>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</si>
  <si>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</si>
  <si>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</si>
  <si>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</si>
  <si>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</si>
  <si>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</si>
  <si>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</si>
  <si>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</si>
  <si>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</si>
  <si>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</si>
  <si>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</si>
  <si>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</si>
  <si>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</si>
  <si>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</si>
  <si>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</si>
  <si>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</si>
  <si>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</si>
  <si>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</si>
  <si>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</si>
  <si>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</si>
  <si>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</si>
  <si>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</si>
  <si>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</si>
  <si>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</si>
  <si>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</si>
  <si>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</si>
  <si>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</si>
  <si>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</si>
  <si>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</si>
  <si>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</si>
  <si>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</si>
  <si>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</si>
  <si>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</si>
  <si>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</si>
  <si>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</si>
  <si>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</si>
  <si>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</si>
  <si>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</si>
  <si>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</si>
  <si>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</si>
  <si>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</si>
  <si>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</si>
  <si>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</si>
  <si>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</si>
  <si>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</si>
  <si>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</si>
  <si>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</si>
  <si>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</si>
  <si>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</si>
  <si>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</si>
  <si>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</si>
  <si>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</si>
  <si>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</si>
  <si>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</si>
  <si>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</si>
  <si>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</si>
  <si>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</si>
  <si>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</si>
  <si>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</si>
  <si>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</si>
  <si>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</si>
  <si>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</si>
  <si>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</si>
  <si>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</si>
  <si>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</si>
  <si>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</si>
  <si>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</si>
  <si>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</si>
  <si>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</si>
  <si>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</si>
  <si>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</si>
  <si>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</si>
  <si>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</si>
  <si>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</si>
  <si>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</si>
  <si>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</si>
  <si>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</si>
  <si>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</si>
  <si>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</si>
  <si>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</si>
  <si>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</si>
  <si>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</si>
  <si>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</si>
  <si>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</si>
  <si>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</si>
  <si>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</si>
  <si>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</si>
  <si>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</si>
  <si>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</si>
  <si>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</si>
  <si>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</si>
  <si>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</si>
  <si>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</si>
  <si>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</si>
  <si>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</si>
  <si>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</si>
  <si>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</si>
  <si>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</si>
  <si>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</si>
  <si>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</si>
  <si>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</si>
  <si>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</si>
  <si>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</si>
  <si>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</si>
  <si>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</si>
  <si>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</si>
  <si>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</si>
  <si>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</si>
  <si>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</si>
  <si>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</si>
  <si>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</si>
  <si>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</si>
  <si>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</si>
  <si>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</si>
  <si>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</si>
  <si>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</si>
  <si>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</si>
  <si>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</si>
  <si>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</si>
  <si>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</si>
  <si>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</si>
  <si>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</si>
  <si>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</si>
  <si>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</si>
  <si>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</si>
  <si>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</si>
  <si>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</si>
  <si>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</si>
  <si>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</si>
  <si>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</si>
  <si>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</si>
  <si>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</si>
  <si>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</si>
  <si>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</si>
  <si>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</si>
  <si>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</si>
  <si>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</si>
  <si>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</si>
  <si>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</si>
  <si>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</si>
  <si>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</si>
  <si>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</si>
  <si>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</si>
  <si>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</si>
  <si>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</si>
  <si>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</si>
  <si>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</si>
  <si>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</si>
  <si>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</si>
  <si>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</si>
  <si>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</si>
  <si>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</si>
  <si>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</si>
  <si>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</si>
  <si>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</si>
  <si>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</si>
  <si>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</si>
  <si>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</si>
  <si>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</si>
  <si>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</si>
  <si>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</si>
  <si>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</si>
  <si>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</si>
  <si>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</si>
  <si>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</si>
  <si>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</si>
  <si>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</si>
  <si>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</si>
  <si>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</si>
  <si>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</si>
  <si>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</si>
  <si>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</si>
  <si>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</si>
  <si>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</si>
  <si>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</si>
  <si>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</si>
  <si>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</si>
  <si>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</si>
  <si>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</si>
  <si>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</si>
  <si>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</si>
  <si>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</si>
  <si>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</si>
  <si>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</si>
  <si>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</si>
  <si>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</si>
  <si>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</si>
  <si>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</si>
  <si>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</si>
  <si>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</si>
  <si>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</si>
  <si>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</si>
  <si>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</si>
  <si>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</si>
  <si>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</si>
  <si>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</si>
  <si>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</si>
  <si>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</si>
  <si>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</si>
  <si>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</si>
  <si>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</si>
  <si>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</si>
  <si>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</si>
  <si>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</si>
  <si>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</si>
  <si>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</si>
  <si>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</si>
  <si>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</si>
  <si>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</si>
  <si>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</si>
  <si>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</si>
  <si>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</si>
  <si>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</si>
  <si>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</si>
  <si>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</si>
  <si>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</si>
  <si>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</si>
  <si>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</si>
  <si>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</si>
  <si>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</si>
  <si>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</si>
  <si>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</si>
  <si>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</si>
  <si>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</si>
  <si>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</si>
  <si>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</si>
  <si>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</si>
  <si>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</si>
  <si>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</si>
  <si>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</si>
  <si>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</si>
  <si>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</si>
  <si>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</si>
  <si>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</si>
  <si>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</si>
  <si>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</si>
  <si>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</si>
  <si>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</si>
  <si>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</si>
  <si>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</si>
  <si>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</si>
  <si>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</si>
  <si>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</si>
  <si>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</si>
  <si>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</si>
  <si>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</si>
  <si>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</si>
  <si>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</si>
  <si>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</si>
  <si>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</si>
  <si>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</si>
  <si>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</si>
  <si>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</si>
  <si>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</si>
  <si>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</si>
  <si>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</si>
  <si>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</si>
  <si>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</si>
  <si>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</si>
  <si>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</si>
  <si>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</si>
  <si>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</si>
  <si>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</si>
  <si>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</si>
  <si>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</si>
  <si>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</si>
  <si>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</si>
  <si>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</si>
  <si>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</si>
  <si>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</si>
  <si>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</si>
  <si>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</si>
  <si>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</si>
  <si>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</si>
  <si>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</si>
  <si>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</si>
  <si>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</si>
  <si>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</si>
  <si>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</si>
  <si>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</si>
  <si>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</si>
  <si>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</si>
  <si>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</si>
  <si>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</si>
  <si>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</si>
  <si>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</si>
  <si>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</si>
  <si>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</si>
  <si>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</si>
  <si>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</si>
  <si>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</si>
  <si>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</si>
  <si>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</si>
  <si>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</si>
  <si>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</si>
  <si>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</si>
  <si>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</si>
  <si>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</si>
  <si>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</si>
  <si>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</si>
  <si>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</si>
  <si>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</si>
  <si>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</si>
  <si>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</si>
  <si>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</si>
  <si>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</si>
  <si>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</si>
  <si>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</si>
  <si>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</si>
  <si>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</si>
  <si>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</si>
  <si>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</si>
  <si>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</si>
  <si>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</si>
  <si>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</si>
  <si>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</si>
  <si>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</si>
  <si>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</si>
  <si>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</si>
  <si>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</si>
  <si>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</si>
  <si>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</si>
  <si>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</si>
  <si>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</si>
  <si>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</si>
  <si>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</si>
  <si>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</si>
  <si>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</si>
  <si>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</si>
  <si>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</si>
  <si>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</si>
  <si>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</si>
  <si>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</si>
  <si>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</si>
  <si>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</si>
  <si>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</si>
  <si>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</si>
  <si>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</si>
  <si>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</si>
  <si>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</si>
  <si>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</si>
  <si>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</si>
  <si>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</si>
  <si>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</si>
  <si>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</si>
  <si>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</si>
  <si>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</si>
  <si>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</si>
  <si>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</si>
  <si>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</si>
  <si>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</si>
  <si>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</si>
  <si>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</si>
  <si>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</si>
  <si>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</si>
  <si>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</si>
  <si>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</si>
  <si>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</si>
  <si>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</si>
  <si>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</si>
  <si>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</si>
  <si>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</si>
  <si>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</si>
  <si>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</si>
  <si>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</si>
  <si>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</si>
  <si>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</si>
  <si>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</si>
  <si>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</si>
  <si>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</si>
  <si>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</si>
  <si>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</si>
  <si>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</si>
  <si>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</si>
  <si>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</si>
  <si>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</si>
  <si>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</si>
  <si>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</si>
  <si>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</si>
  <si>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</si>
  <si>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</si>
  <si>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</si>
  <si>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</si>
  <si>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</si>
  <si>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</si>
  <si>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</si>
  <si>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</si>
  <si>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</si>
  <si>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</si>
  <si>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</si>
  <si>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</si>
  <si>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</si>
  <si>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</si>
  <si>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</si>
  <si>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</si>
  <si>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</si>
  <si>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</si>
  <si>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</si>
  <si>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</si>
  <si>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</si>
  <si>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</si>
  <si>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</si>
  <si>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</si>
  <si>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</si>
  <si>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</si>
  <si>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</si>
  <si>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</si>
  <si>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</si>
  <si>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</si>
  <si>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</si>
  <si>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</si>
  <si>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</si>
  <si>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</si>
  <si>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</si>
  <si>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</si>
  <si>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</si>
  <si>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</si>
  <si>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</si>
  <si>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</si>
  <si>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</si>
  <si>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</si>
  <si>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</si>
  <si>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</si>
  <si>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</si>
  <si>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</si>
  <si>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</si>
  <si>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</si>
  <si>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</si>
  <si>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</si>
  <si>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</si>
  <si>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</si>
  <si>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</si>
  <si>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</si>
  <si>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</si>
  <si>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</si>
  <si>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</si>
  <si>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</si>
  <si>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</si>
  <si>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</si>
  <si>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</si>
  <si>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</si>
  <si>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</si>
  <si>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</si>
  <si>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</si>
  <si>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</si>
  <si>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</si>
  <si>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</si>
  <si>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</si>
  <si>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</si>
  <si>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</si>
  <si>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</si>
  <si>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</si>
  <si>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</si>
  <si>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</si>
  <si>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</si>
  <si>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</si>
  <si>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</si>
  <si>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</si>
  <si>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</si>
  <si>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</si>
  <si>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</si>
  <si>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</si>
  <si>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</si>
  <si>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</si>
  <si>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</si>
  <si>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</si>
  <si>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</si>
  <si>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</si>
  <si>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</si>
  <si>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</si>
  <si>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</si>
  <si>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</si>
  <si>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</si>
  <si>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</si>
  <si>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</si>
  <si>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</si>
  <si>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</si>
  <si>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</si>
  <si>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</si>
  <si>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</si>
  <si>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</si>
  <si>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</si>
  <si>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</si>
  <si>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</si>
  <si>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</si>
  <si>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</si>
  <si>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</si>
  <si>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</si>
  <si>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</si>
  <si>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</si>
  <si>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</si>
  <si>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</si>
  <si>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</si>
  <si>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</si>
  <si>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</si>
  <si>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</si>
  <si>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</si>
  <si>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</si>
  <si>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</si>
  <si>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</si>
  <si>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</si>
  <si>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</si>
  <si>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</si>
  <si>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</si>
  <si>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</si>
  <si>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</si>
  <si>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</si>
  <si>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</si>
  <si>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</si>
  <si>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</si>
  <si>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</si>
  <si>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</si>
  <si>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</si>
  <si>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</si>
  <si>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</si>
  <si>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</si>
  <si>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</si>
  <si>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</si>
  <si>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</si>
  <si>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</si>
  <si>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</si>
  <si>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</si>
  <si>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</si>
  <si>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</si>
  <si>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</si>
  <si>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</si>
  <si>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</si>
  <si>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</si>
  <si>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</si>
  <si>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</si>
  <si>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</si>
  <si>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</si>
  <si>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</si>
  <si>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</si>
  <si>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</si>
  <si>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</si>
  <si>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</si>
  <si>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</si>
  <si>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</si>
  <si>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</si>
  <si>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</si>
  <si>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</si>
  <si>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</si>
  <si>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</si>
  <si>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</si>
  <si>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</si>
  <si>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</si>
  <si>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</si>
  <si>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</si>
  <si>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</si>
  <si>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</si>
  <si>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</si>
  <si>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</si>
  <si>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</si>
  <si>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</si>
  <si>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</si>
  <si>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</si>
  <si>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</si>
  <si>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</si>
  <si>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</si>
  <si>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</si>
  <si>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</si>
  <si>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</si>
  <si>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</si>
  <si>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</si>
  <si>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</si>
  <si>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</si>
  <si>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</si>
  <si>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</si>
  <si>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</si>
  <si>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</si>
  <si>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</si>
  <si>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</si>
  <si>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</si>
  <si>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</si>
  <si>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</si>
  <si>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</si>
  <si>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</si>
  <si>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</si>
  <si>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</si>
  <si>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</si>
  <si>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</si>
  <si>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</si>
  <si>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</si>
  <si>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</si>
  <si>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</si>
  <si>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</si>
  <si>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</si>
  <si>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</si>
  <si>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</si>
  <si>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</si>
  <si>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</si>
  <si>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</si>
  <si>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</si>
  <si>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</si>
  <si>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</si>
  <si>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</si>
  <si>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</si>
  <si>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</si>
  <si>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</si>
  <si>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</si>
  <si>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</si>
  <si>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</si>
  <si>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</si>
  <si>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</si>
  <si>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</si>
  <si>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</si>
  <si>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</si>
  <si>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</si>
  <si>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</si>
  <si>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</si>
  <si>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</si>
  <si>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</si>
  <si>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</si>
  <si>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</si>
  <si>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</si>
  <si>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</si>
  <si>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</si>
  <si>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</si>
  <si>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</si>
  <si>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</si>
  <si>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</si>
  <si>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</si>
  <si>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</si>
  <si>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</si>
  <si>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</si>
  <si>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</si>
  <si>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</si>
  <si>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</si>
  <si>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</si>
  <si>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</si>
  <si>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</si>
  <si>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</si>
  <si>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</si>
  <si>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</si>
  <si>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</si>
  <si>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</si>
  <si>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</si>
  <si>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</si>
  <si>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</si>
  <si>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</si>
  <si>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</si>
  <si>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</si>
  <si>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</si>
  <si>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</si>
  <si>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</si>
  <si>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</si>
  <si>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</si>
  <si>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</si>
  <si>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</si>
  <si>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</si>
  <si>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</si>
  <si>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</si>
  <si>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</si>
  <si>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</si>
  <si>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</si>
  <si>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</si>
  <si>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</si>
  <si>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</si>
  <si>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</si>
  <si>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</si>
  <si>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</si>
  <si>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</si>
  <si>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</si>
  <si>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</si>
  <si>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</si>
  <si>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</si>
  <si>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</si>
  <si>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</si>
  <si>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</si>
  <si>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</si>
  <si>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</si>
  <si>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</si>
  <si>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</si>
  <si>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</si>
  <si>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</si>
  <si>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</si>
  <si>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</si>
  <si>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</si>
  <si>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</si>
  <si>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</si>
  <si>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</si>
  <si>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</si>
  <si>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</si>
  <si>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</si>
  <si>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</si>
  <si>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</si>
  <si>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</si>
  <si>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</si>
  <si>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</si>
  <si>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</si>
  <si>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</si>
  <si>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</si>
  <si>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</si>
  <si>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</si>
  <si>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</si>
  <si>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</si>
  <si>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</si>
  <si>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</si>
  <si>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</si>
  <si>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</si>
  <si>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</si>
  <si>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</si>
  <si>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</si>
  <si>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</si>
  <si>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</si>
  <si>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</si>
  <si>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</si>
  <si>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</si>
  <si>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</si>
  <si>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</si>
  <si>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</si>
  <si>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</si>
  <si>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</si>
  <si>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</si>
  <si>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</si>
  <si>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</si>
  <si>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</si>
  <si>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</si>
  <si>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</si>
  <si>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</si>
  <si>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</si>
  <si>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</si>
  <si>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</si>
  <si>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</si>
  <si>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</si>
  <si>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</si>
  <si>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</si>
  <si>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</si>
  <si>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</si>
  <si>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</si>
  <si>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</si>
  <si>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</si>
  <si>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</si>
  <si>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</si>
  <si>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</si>
  <si>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</si>
  <si>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</si>
  <si>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</si>
  <si>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</si>
  <si>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</si>
  <si>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</si>
  <si>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</si>
  <si>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</si>
  <si>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</si>
  <si>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</si>
  <si>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</si>
  <si>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</si>
  <si>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</si>
  <si>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</si>
  <si>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</si>
  <si>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</si>
  <si>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</si>
  <si>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</si>
  <si>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</si>
  <si>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</si>
  <si>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</si>
  <si>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</si>
  <si>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</si>
  <si>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</si>
  <si>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</si>
  <si>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</si>
  <si>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</si>
  <si>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</si>
  <si>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</si>
  <si>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</si>
  <si>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</si>
  <si>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</si>
  <si>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</si>
  <si>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</si>
  <si>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</si>
  <si>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</si>
  <si>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</si>
  <si>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</si>
  <si>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</si>
  <si>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</si>
  <si>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</si>
  <si>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</si>
  <si>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</si>
  <si>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</si>
  <si>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</si>
  <si>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</si>
  <si>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</si>
  <si>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</si>
  <si>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</si>
  <si>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</si>
  <si>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</si>
  <si>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</si>
  <si>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</si>
  <si>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</si>
  <si>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</si>
  <si>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</si>
  <si>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</si>
  <si>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</si>
  <si>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</si>
  <si>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</si>
  <si>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</si>
  <si>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</si>
  <si>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</si>
  <si>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</si>
  <si>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</si>
  <si>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</si>
  <si>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</si>
  <si>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</si>
  <si>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</si>
  <si>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</si>
  <si>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</si>
  <si>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</si>
  <si>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</si>
  <si>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</si>
  <si>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</si>
  <si>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</si>
  <si>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</si>
  <si>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</si>
  <si>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</si>
  <si>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</si>
  <si>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</si>
  <si>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</si>
  <si>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</si>
  <si>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</si>
  <si>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</si>
  <si>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</si>
  <si>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</si>
  <si>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</si>
  <si>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</si>
  <si>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</si>
  <si>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</si>
  <si>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</si>
  <si>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</si>
  <si>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</si>
  <si>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</si>
  <si>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</si>
  <si>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</si>
  <si>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</si>
  <si>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</si>
  <si>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</si>
  <si>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</si>
  <si>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</si>
  <si>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</si>
  <si>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</si>
  <si>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</si>
  <si>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</si>
  <si>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</si>
  <si>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</si>
  <si>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</si>
  <si>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</si>
  <si>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</si>
  <si>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</si>
  <si>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</si>
  <si>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</si>
  <si>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</si>
  <si>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</si>
  <si>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</si>
  <si>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</si>
  <si>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</si>
  <si>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</si>
  <si>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</si>
  <si>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</si>
  <si>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</si>
  <si>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</si>
  <si>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</si>
  <si>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</si>
  <si>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</si>
  <si>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</si>
  <si>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</si>
  <si>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</si>
  <si>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</si>
  <si>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</si>
  <si>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</si>
  <si>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</si>
  <si>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</si>
  <si>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</si>
  <si>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</si>
  <si>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</si>
  <si>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</si>
  <si>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</si>
  <si>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</si>
  <si>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</si>
  <si>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</si>
  <si>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</si>
  <si>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</si>
  <si>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</si>
  <si>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</si>
  <si>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</si>
  <si>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</si>
  <si>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</si>
  <si>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</si>
  <si>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</si>
  <si>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</si>
  <si>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</si>
  <si>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</si>
  <si>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</si>
  <si>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</si>
  <si>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</si>
  <si>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</si>
  <si>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</si>
  <si>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</si>
  <si>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</si>
  <si>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</si>
  <si>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</si>
  <si>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</si>
  <si>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</si>
  <si>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</si>
  <si>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</si>
  <si>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</si>
  <si>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</si>
  <si>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</si>
  <si>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</si>
  <si>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</si>
  <si>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</si>
  <si>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</si>
  <si>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</si>
  <si>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</si>
  <si>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</si>
  <si>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</si>
  <si>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</si>
  <si>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</si>
  <si>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</si>
  <si>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</si>
  <si>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</si>
  <si>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</si>
  <si>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</si>
  <si>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</si>
  <si>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</si>
  <si>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</si>
  <si>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</si>
  <si>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</si>
  <si>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</si>
  <si>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</si>
  <si>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</si>
  <si>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</si>
  <si>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</si>
  <si>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</si>
  <si>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</si>
  <si>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</si>
  <si>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</si>
  <si>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</si>
  <si>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</si>
  <si>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</si>
  <si>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</si>
  <si>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</si>
  <si>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</si>
  <si>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</si>
  <si>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</si>
  <si>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</si>
  <si>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</si>
  <si>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</si>
  <si>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</si>
  <si>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</si>
  <si>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</si>
  <si>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</si>
  <si>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</si>
  <si>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</si>
  <si>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</si>
  <si>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</si>
  <si>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</si>
  <si>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</si>
  <si>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</si>
  <si>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</si>
  <si>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</si>
  <si>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</si>
  <si>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</si>
  <si>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</si>
  <si>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</si>
  <si>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</si>
  <si>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</si>
  <si>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</si>
  <si>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</si>
  <si>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</si>
  <si>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</si>
  <si>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</si>
  <si>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</si>
  <si>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</si>
  <si>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</si>
  <si>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</si>
  <si>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</si>
  <si>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</si>
  <si>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</si>
  <si>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</si>
  <si>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</si>
  <si>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</si>
  <si>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</si>
  <si>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</si>
  <si>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</si>
  <si>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</si>
  <si>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</si>
  <si>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</si>
  <si>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</si>
  <si>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</si>
  <si>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</si>
  <si>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</si>
  <si>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</si>
  <si>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</si>
  <si>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</si>
  <si>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</si>
  <si>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</si>
  <si>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</si>
  <si>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</si>
  <si>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</si>
  <si>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</si>
  <si>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</si>
  <si>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</si>
  <si>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</si>
  <si>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</si>
  <si>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</si>
  <si>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</si>
  <si>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</si>
  <si>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</si>
  <si>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</si>
  <si>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</si>
  <si>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</si>
  <si>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</si>
  <si>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</si>
  <si>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</si>
  <si>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</si>
  <si>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</si>
  <si>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</si>
  <si>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</si>
  <si>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</si>
  <si>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</si>
  <si>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</si>
  <si>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</si>
  <si>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</si>
  <si>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</si>
  <si>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</si>
  <si>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</si>
  <si>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</si>
  <si>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</si>
  <si>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</si>
  <si>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</si>
  <si>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</si>
  <si>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</si>
  <si>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</si>
  <si>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</si>
  <si>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</si>
  <si>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</si>
  <si>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</si>
  <si>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</si>
  <si>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</si>
  <si>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</si>
  <si>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</si>
  <si>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</si>
  <si>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</si>
  <si>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</si>
  <si>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</si>
  <si>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</si>
  <si>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</si>
  <si>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</si>
  <si>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</si>
  <si>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</si>
  <si>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</si>
  <si>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</si>
  <si>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</si>
  <si>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</si>
  <si>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</si>
  <si>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</si>
  <si>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</si>
  <si>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</si>
  <si>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</si>
  <si>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</si>
  <si>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</si>
  <si>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</si>
  <si>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</si>
  <si>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</si>
  <si>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</si>
  <si>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</si>
  <si>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</si>
  <si>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</si>
  <si>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</si>
  <si>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</si>
  <si>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</si>
  <si>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</si>
  <si>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</si>
  <si>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</si>
  <si>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</si>
  <si>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</si>
  <si>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</si>
  <si>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</si>
  <si>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</si>
  <si>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</si>
  <si>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</si>
  <si>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</si>
  <si>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</si>
  <si>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</si>
  <si>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</si>
  <si>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</si>
  <si>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</si>
  <si>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</si>
  <si>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</si>
  <si>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</si>
  <si>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</si>
  <si>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</si>
  <si>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</si>
  <si>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</si>
  <si>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</si>
  <si>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</si>
  <si>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</si>
  <si>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</si>
  <si>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</si>
  <si>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</si>
  <si>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</si>
  <si>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</si>
  <si>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</si>
  <si>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</si>
  <si>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</si>
  <si>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</si>
  <si>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</si>
  <si>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</si>
  <si>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</si>
  <si>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</si>
  <si>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</si>
  <si>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</si>
  <si>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</si>
  <si>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</si>
  <si>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</si>
  <si>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</si>
  <si>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</si>
  <si>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</si>
  <si>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</si>
  <si>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</si>
  <si>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</si>
  <si>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</si>
  <si>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</si>
  <si>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</si>
  <si>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</si>
  <si>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</si>
  <si>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</si>
  <si>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</si>
  <si>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</si>
  <si>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</si>
  <si>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</si>
  <si>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</si>
  <si>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</si>
  <si>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</si>
  <si>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</si>
  <si>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</si>
  <si>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</si>
  <si>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</si>
  <si>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</si>
  <si>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</si>
  <si>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</si>
  <si>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</si>
  <si>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</si>
  <si>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</si>
  <si>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</si>
  <si>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</si>
  <si>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</si>
  <si>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</si>
  <si>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</si>
  <si>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</si>
  <si>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</si>
  <si>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</si>
  <si>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</si>
  <si>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</si>
  <si>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</si>
  <si>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</si>
  <si>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</si>
  <si>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</si>
  <si>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</si>
  <si>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</si>
  <si>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</si>
  <si>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</si>
  <si>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</si>
  <si>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</si>
  <si>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</si>
  <si>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</si>
  <si>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</si>
  <si>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</si>
  <si>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</si>
  <si>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</si>
  <si>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</si>
  <si>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</si>
  <si>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</si>
  <si>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</si>
  <si>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</si>
  <si>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</si>
  <si>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</si>
  <si>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</si>
  <si>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</si>
  <si>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</si>
  <si>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</si>
  <si>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</si>
  <si>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</si>
  <si>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</si>
  <si>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</si>
  <si>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</si>
  <si>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</si>
  <si>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</si>
  <si>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</si>
  <si>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</si>
  <si>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</si>
  <si>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</si>
  <si>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</si>
  <si>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</si>
  <si>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</si>
  <si>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</si>
  <si>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</si>
  <si>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</si>
  <si>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</si>
  <si>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</si>
  <si>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</si>
  <si>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</si>
  <si>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</si>
  <si>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</si>
  <si>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</si>
  <si>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</si>
  <si>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</si>
  <si>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</si>
  <si>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</si>
  <si>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</si>
  <si>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</si>
  <si>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</si>
  <si>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</si>
  <si>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</si>
  <si>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</si>
  <si>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</si>
  <si>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</si>
  <si>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</si>
  <si>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</si>
  <si>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</si>
  <si>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</si>
  <si>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</si>
  <si>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</si>
  <si>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</si>
  <si>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</si>
  <si>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</si>
  <si>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</si>
  <si>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</si>
  <si>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</si>
  <si>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</si>
  <si>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</si>
  <si>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</si>
  <si>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</si>
  <si>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</si>
  <si>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</si>
  <si>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</si>
  <si>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</si>
  <si>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</si>
  <si>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</si>
  <si>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</si>
  <si>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</si>
  <si>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</si>
  <si>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</si>
  <si>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</si>
  <si>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</si>
  <si>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</si>
  <si>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</si>
  <si>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</si>
  <si>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</si>
  <si>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</si>
  <si>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</si>
  <si>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</si>
  <si>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</si>
  <si>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</si>
  <si>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</si>
  <si>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</si>
  <si>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</si>
  <si>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</si>
  <si>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</si>
  <si>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</si>
  <si>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</si>
  <si>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</si>
  <si>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</si>
  <si>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</si>
  <si>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</si>
  <si>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</si>
  <si>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</si>
  <si>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</si>
  <si>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</si>
  <si>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</si>
  <si>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</si>
  <si>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</si>
  <si>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</si>
  <si>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</si>
  <si>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</si>
  <si>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</si>
  <si>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</si>
  <si>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</si>
  <si>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</si>
  <si>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</si>
  <si>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</si>
  <si>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</si>
  <si>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</si>
  <si>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</si>
  <si>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</si>
  <si>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</si>
  <si>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</si>
  <si>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</si>
  <si>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</si>
  <si>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</si>
  <si>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</si>
  <si>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</si>
  <si>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</si>
  <si>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</si>
  <si>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</si>
  <si>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</si>
  <si>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</si>
  <si>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</si>
  <si>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</si>
  <si>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</si>
  <si>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</si>
  <si>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</si>
  <si>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</si>
  <si>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</si>
  <si>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</si>
  <si>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</si>
  <si>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</si>
  <si>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</si>
  <si>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</si>
  <si>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</si>
  <si>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</si>
  <si>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</si>
  <si>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</si>
  <si>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</si>
  <si>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</si>
  <si>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</si>
  <si>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</si>
  <si>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</si>
  <si>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</si>
  <si>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</si>
  <si>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</si>
  <si>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</si>
  <si>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</si>
  <si>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</si>
  <si>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</si>
  <si>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</si>
  <si>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</si>
  <si>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</si>
  <si>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</si>
  <si>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</si>
  <si>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</si>
  <si>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</si>
  <si>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</si>
  <si>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</si>
  <si>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</si>
  <si>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</si>
  <si>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</si>
  <si>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</si>
  <si>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</si>
  <si>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</si>
  <si>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</si>
  <si>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</si>
  <si>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</si>
  <si>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</si>
  <si>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</si>
  <si>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</si>
  <si>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</si>
  <si>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</si>
  <si>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</si>
  <si>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</si>
  <si>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</si>
  <si>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</si>
  <si>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</si>
  <si>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</si>
  <si>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</si>
  <si>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</si>
  <si>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</si>
  <si>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</si>
  <si>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</si>
  <si>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</si>
  <si>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</si>
  <si>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</si>
  <si>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</si>
  <si>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</si>
  <si>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</si>
  <si>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</si>
  <si>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</si>
  <si>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</si>
  <si>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</si>
  <si>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</si>
  <si>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</si>
  <si>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</si>
  <si>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</si>
  <si>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</si>
  <si>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</si>
  <si>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</si>
  <si>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</si>
  <si>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</si>
  <si>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</si>
  <si>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</si>
  <si>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</si>
  <si>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</si>
  <si>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</si>
  <si>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</si>
  <si>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</si>
  <si>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</si>
  <si>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</si>
  <si>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</si>
  <si>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</si>
  <si>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</si>
  <si>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</si>
  <si>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</si>
  <si>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</si>
  <si>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</si>
  <si>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</si>
  <si>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</si>
  <si>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</si>
  <si>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</si>
  <si>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</si>
  <si>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</si>
  <si>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</si>
  <si>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</si>
  <si>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</si>
  <si>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</si>
  <si>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</si>
  <si>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</si>
  <si>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</si>
  <si>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</si>
  <si>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</si>
  <si>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</si>
  <si>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</si>
  <si>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</si>
  <si>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</si>
  <si>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</si>
  <si>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</si>
  <si>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</si>
  <si>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</si>
  <si>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</si>
  <si>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</si>
  <si>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</si>
  <si>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</si>
  <si>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</si>
  <si>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</si>
  <si>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</si>
  <si>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</si>
  <si>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</si>
  <si>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</si>
  <si>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</si>
  <si>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</si>
  <si>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</si>
  <si>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</si>
  <si>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</si>
  <si>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</si>
  <si>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</si>
  <si>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</si>
  <si>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</si>
  <si>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</si>
  <si>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</si>
  <si>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</si>
  <si>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</si>
  <si>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</si>
  <si>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</si>
  <si>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</si>
  <si>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</si>
  <si>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</si>
  <si>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</si>
  <si>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</si>
  <si>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</si>
  <si>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</si>
  <si>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</si>
  <si>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</si>
  <si>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</si>
  <si>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</si>
  <si>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</si>
  <si>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</si>
  <si>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</si>
  <si>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</si>
  <si>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</si>
  <si>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</si>
  <si>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</si>
  <si>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</si>
  <si>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</si>
  <si>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</si>
  <si>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</si>
  <si>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</si>
  <si>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</si>
  <si>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</si>
  <si>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</si>
  <si>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</si>
  <si>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</si>
  <si>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</si>
  <si>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</si>
  <si>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</si>
  <si>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</si>
  <si>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</si>
  <si>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</si>
  <si>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</si>
  <si>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</si>
  <si>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</si>
  <si>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</si>
  <si>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</si>
  <si>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</si>
  <si>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</si>
  <si>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</si>
  <si>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</si>
  <si>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</si>
  <si>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</si>
  <si>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</si>
  <si>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</si>
  <si>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</si>
  <si>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</si>
  <si>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</si>
  <si>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</si>
  <si>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</si>
  <si>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</si>
  <si>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</si>
  <si>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</si>
  <si>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</si>
  <si>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</si>
  <si>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</si>
  <si>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</si>
  <si>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</si>
  <si>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</si>
  <si>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</si>
  <si>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</si>
  <si>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</si>
  <si>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</si>
  <si>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</si>
  <si>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</si>
  <si>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</si>
  <si>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</si>
  <si>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</si>
  <si>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</si>
  <si>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</si>
  <si>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</si>
  <si>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</si>
  <si>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</si>
  <si>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</si>
  <si>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</si>
  <si>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</si>
  <si>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</si>
  <si>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</si>
  <si>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</si>
  <si>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</si>
  <si>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</si>
  <si>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</si>
  <si>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</si>
  <si>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</si>
  <si>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</si>
  <si>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</si>
  <si>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</si>
  <si>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</si>
  <si>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</si>
  <si>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</si>
  <si>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</si>
  <si>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</si>
  <si>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</si>
  <si>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</si>
  <si>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</si>
  <si>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</si>
  <si>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</si>
  <si>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</si>
  <si>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</si>
  <si>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</si>
  <si>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</si>
  <si>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</si>
  <si>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</si>
  <si>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</si>
  <si>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</si>
  <si>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</si>
  <si>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</si>
  <si>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</si>
  <si>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</si>
  <si>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</si>
  <si>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</si>
  <si>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</si>
  <si>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</si>
  <si>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</si>
  <si>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</si>
  <si>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</si>
  <si>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</si>
  <si>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</si>
  <si>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</si>
  <si>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</si>
  <si>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</si>
  <si>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</si>
  <si>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</si>
  <si>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</si>
  <si>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</si>
  <si>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</si>
  <si>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</si>
  <si>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</si>
  <si>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</si>
  <si>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</si>
  <si>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</si>
  <si>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</si>
  <si>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</si>
  <si>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</si>
  <si>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</si>
  <si>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</si>
  <si>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</si>
  <si>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</si>
  <si>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</si>
  <si>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</si>
  <si>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</si>
  <si>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</si>
  <si>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</si>
  <si>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</si>
  <si>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</si>
  <si>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</si>
  <si>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</si>
  <si>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</si>
  <si>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</si>
  <si>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</si>
  <si>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</si>
  <si>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</si>
  <si>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</si>
  <si>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</si>
  <si>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</si>
  <si>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</si>
  <si>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</si>
  <si>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</si>
  <si>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</si>
  <si>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</si>
  <si>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</si>
  <si>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</si>
  <si>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</si>
  <si>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</si>
  <si>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</si>
  <si>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</si>
  <si>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</si>
  <si>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</si>
  <si>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</si>
  <si>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</si>
  <si>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</si>
  <si>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</si>
  <si>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</si>
  <si>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</si>
  <si>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</si>
  <si>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</si>
  <si>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</si>
  <si>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</si>
  <si>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</si>
  <si>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</si>
  <si>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</si>
  <si>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</si>
  <si>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</si>
  <si>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</si>
  <si>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</si>
  <si>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</si>
  <si>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</si>
  <si>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</si>
  <si>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</si>
  <si>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</si>
  <si>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</si>
  <si>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</si>
  <si>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</si>
  <si>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</si>
  <si>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</si>
  <si>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</si>
  <si>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</si>
  <si>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</si>
  <si>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</si>
  <si>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</si>
  <si>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</si>
  <si>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</si>
  <si>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</si>
  <si>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</si>
  <si>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</si>
  <si>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</si>
  <si>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</si>
  <si>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</si>
  <si>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</si>
  <si>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</si>
  <si>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</si>
  <si>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</si>
  <si>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</si>
  <si>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</si>
  <si>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</si>
  <si>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</si>
  <si>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</si>
  <si>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</si>
  <si>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</si>
  <si>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</si>
  <si>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</si>
  <si>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</si>
  <si>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</si>
  <si>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</si>
  <si>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</si>
  <si>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</si>
  <si>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</si>
  <si>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</si>
  <si>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</si>
  <si>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</si>
  <si>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</si>
  <si>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</si>
  <si>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</si>
  <si>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</si>
  <si>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</si>
  <si>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</si>
  <si>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</si>
  <si>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</si>
  <si>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</si>
  <si>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</si>
  <si>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</si>
  <si>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</si>
  <si>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</si>
  <si>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</si>
  <si>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</si>
  <si>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</si>
  <si>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</si>
  <si>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</si>
  <si>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</si>
  <si>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</si>
  <si>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</si>
  <si>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</si>
  <si>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</si>
  <si>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</si>
  <si>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</si>
  <si>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</si>
  <si>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</si>
  <si>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</si>
  <si>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</si>
  <si>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</si>
  <si>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</si>
  <si>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</si>
  <si>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</si>
  <si>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</si>
  <si>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</si>
  <si>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</si>
  <si>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</si>
  <si>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</si>
  <si>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</si>
  <si>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</si>
  <si>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</si>
  <si>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</si>
  <si>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</si>
  <si>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</si>
  <si>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</si>
  <si>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</si>
  <si>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</si>
  <si>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</si>
  <si>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</si>
  <si>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</si>
  <si>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</si>
  <si>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</si>
  <si>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</si>
  <si>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</si>
  <si>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</si>
  <si>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</si>
  <si>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</si>
  <si>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</si>
  <si>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</si>
  <si>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</si>
  <si>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</si>
  <si>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</si>
  <si>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</si>
  <si>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</si>
  <si>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</si>
  <si>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</si>
  <si>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</si>
  <si>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</si>
  <si>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</si>
  <si>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</si>
  <si>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</si>
  <si>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</si>
  <si>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</si>
  <si>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</si>
  <si>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</si>
  <si>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</si>
  <si>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</si>
  <si>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</si>
  <si>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</si>
  <si>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</si>
  <si>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</si>
  <si>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</si>
  <si>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</si>
  <si>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</si>
  <si>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</si>
  <si>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</si>
  <si>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</si>
  <si>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</si>
  <si>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</si>
  <si>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</si>
  <si>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</si>
  <si>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</si>
  <si>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</si>
  <si>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</si>
  <si>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</si>
  <si>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</si>
  <si>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</si>
  <si>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</si>
  <si>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</si>
  <si>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</si>
  <si>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</si>
  <si>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</si>
  <si>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</si>
  <si>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</si>
  <si>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</si>
  <si>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</si>
  <si>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</si>
  <si>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</si>
  <si>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</si>
  <si>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</si>
  <si>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</si>
  <si>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</si>
  <si>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</si>
  <si>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</si>
  <si>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</si>
  <si>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</si>
  <si>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</si>
  <si>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</si>
  <si>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</si>
  <si>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</si>
  <si>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</si>
  <si>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</si>
  <si>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</si>
  <si>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</si>
  <si>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</si>
  <si>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</si>
  <si>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</si>
  <si>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</si>
  <si>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</si>
  <si>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</si>
  <si>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</si>
  <si>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</si>
  <si>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</si>
  <si>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</si>
  <si>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</si>
  <si>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</si>
  <si>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</si>
  <si>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</si>
  <si>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</si>
  <si>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</si>
  <si>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</si>
  <si>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</si>
  <si>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</si>
  <si>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</si>
  <si>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</si>
  <si>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</si>
  <si>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</si>
  <si>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</si>
  <si>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</si>
  <si>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</si>
  <si>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</si>
  <si>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</si>
  <si>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</si>
  <si>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</si>
  <si>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</si>
  <si>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</si>
  <si>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</si>
  <si>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</si>
  <si>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</si>
  <si>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</si>
  <si>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</si>
  <si>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</si>
  <si>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</si>
  <si>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</si>
  <si>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</si>
  <si>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</si>
  <si>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</si>
  <si>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</si>
  <si>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</si>
  <si>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</si>
  <si>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</si>
  <si>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</si>
  <si>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</si>
  <si>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</si>
  <si>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</si>
  <si>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</si>
  <si>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</si>
  <si>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</si>
  <si>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</si>
  <si>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</si>
  <si>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</si>
  <si>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</si>
  <si>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</si>
  <si>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</si>
  <si>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</si>
  <si>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</si>
  <si>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</si>
  <si>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</si>
  <si>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</si>
  <si>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</si>
  <si>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</si>
  <si>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</si>
  <si>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</si>
  <si>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</si>
  <si>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</si>
  <si>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</si>
  <si>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</si>
  <si>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</si>
  <si>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</si>
  <si>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</si>
  <si>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</si>
  <si>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</si>
  <si>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</si>
  <si>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</si>
  <si>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</si>
  <si>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</si>
  <si>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</si>
  <si>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</si>
  <si>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</si>
  <si>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</si>
  <si>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</si>
  <si>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</si>
  <si>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</si>
  <si>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</si>
  <si>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</si>
  <si>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</si>
  <si>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</si>
  <si>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</si>
  <si>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</si>
  <si>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</si>
  <si>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</si>
  <si>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</si>
  <si>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</si>
  <si>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</si>
  <si>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</si>
  <si>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</si>
  <si>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</si>
  <si>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</si>
  <si>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</si>
  <si>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</si>
  <si>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</si>
  <si>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</si>
  <si>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</si>
  <si>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</si>
  <si>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</si>
  <si>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</si>
  <si>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</si>
  <si>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</si>
  <si>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</si>
  <si>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</si>
  <si>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</si>
  <si>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</si>
  <si>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</si>
  <si>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</si>
  <si>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</si>
  <si>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</si>
  <si>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</si>
  <si>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</si>
  <si>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</si>
  <si>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</si>
  <si>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</si>
  <si>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</si>
  <si>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</si>
  <si>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</si>
  <si>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</si>
  <si>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</si>
  <si>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</si>
  <si>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</si>
  <si>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</si>
  <si>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</si>
  <si>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</si>
  <si>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</si>
  <si>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</si>
  <si>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</si>
  <si>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</si>
  <si>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</si>
  <si>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</si>
  <si>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</si>
  <si>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</si>
  <si>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</si>
  <si>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</si>
  <si>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</si>
  <si>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</si>
  <si>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</si>
  <si>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</si>
  <si>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</si>
  <si>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</si>
  <si>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</si>
  <si>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</si>
  <si>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</si>
  <si>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</si>
  <si>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</si>
  <si>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</si>
  <si>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</si>
  <si>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</si>
  <si>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</si>
  <si>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</si>
  <si>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</si>
  <si>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</si>
  <si>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</si>
  <si>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</si>
  <si>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</si>
  <si>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</si>
  <si>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</si>
  <si>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</si>
  <si>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</si>
  <si>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</si>
  <si>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</si>
  <si>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</si>
  <si>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</si>
  <si>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</si>
  <si>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</si>
  <si>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</si>
  <si>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</si>
  <si>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</si>
  <si>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</si>
  <si>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</si>
  <si>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</si>
  <si>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</si>
  <si>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</si>
  <si>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</si>
  <si>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</si>
  <si>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</si>
  <si>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</si>
  <si>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</si>
  <si>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</si>
  <si>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</si>
  <si>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</si>
  <si>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</si>
  <si>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</si>
  <si>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</si>
  <si>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</si>
  <si>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</si>
  <si>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</si>
  <si>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</si>
  <si>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</si>
  <si>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</si>
  <si>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</si>
  <si>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</si>
  <si>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</si>
  <si>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</si>
  <si>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</si>
  <si>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</si>
  <si>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</si>
  <si>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</si>
  <si>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</si>
  <si>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</si>
  <si>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</si>
  <si>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</si>
  <si>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</si>
  <si>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</si>
  <si>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</si>
  <si>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</si>
  <si>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</si>
  <si>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</si>
  <si>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</si>
  <si>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</si>
  <si>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</si>
  <si>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</si>
  <si>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</si>
  <si>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</si>
  <si>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</si>
  <si>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</si>
  <si>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</si>
  <si>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</si>
  <si>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</si>
  <si>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</si>
  <si>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</si>
  <si>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</si>
  <si>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</si>
  <si>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</si>
  <si>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</si>
  <si>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</si>
  <si>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</si>
  <si>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</si>
  <si>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</si>
  <si>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</si>
  <si>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</si>
  <si>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</si>
  <si>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</si>
  <si>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</si>
  <si>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</si>
  <si>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</si>
  <si>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</si>
  <si>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</si>
  <si>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</si>
  <si>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</si>
  <si>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</si>
  <si>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</si>
  <si>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</si>
  <si>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</si>
  <si>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</si>
  <si>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</si>
  <si>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</si>
  <si>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</si>
  <si>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</si>
  <si>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</si>
  <si>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</si>
  <si>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</si>
  <si>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</si>
  <si>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</si>
  <si>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</si>
  <si>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</si>
  <si>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</si>
  <si>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</si>
  <si>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</si>
  <si>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</si>
  <si>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</si>
  <si>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</si>
  <si>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</si>
  <si>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</si>
  <si>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</si>
  <si>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</si>
  <si>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</si>
  <si>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</si>
  <si>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</si>
  <si>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</si>
  <si>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</si>
  <si>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</si>
  <si>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</si>
  <si>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</si>
  <si>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</si>
  <si>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</si>
  <si>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</si>
  <si>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</si>
  <si>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</si>
  <si>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</si>
  <si>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</si>
  <si>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</si>
  <si>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</si>
  <si>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</si>
  <si>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</si>
  <si>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</si>
  <si>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</si>
  <si>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</si>
  <si>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</si>
  <si>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</si>
  <si>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</si>
  <si>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</si>
  <si>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</si>
  <si>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</si>
  <si>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</si>
  <si>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</si>
  <si>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</si>
  <si>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</si>
  <si>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</si>
  <si>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</si>
  <si>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</si>
  <si>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</si>
  <si>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</si>
  <si>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</si>
  <si>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</si>
  <si>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</si>
  <si>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</si>
  <si>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</si>
  <si>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</si>
  <si>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</si>
  <si>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</si>
  <si>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</si>
  <si>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</si>
  <si>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</si>
  <si>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</si>
  <si>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</si>
  <si>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</si>
  <si>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</si>
  <si>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</si>
  <si>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</si>
  <si>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</si>
  <si>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</si>
  <si>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</si>
  <si>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</si>
  <si>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</si>
  <si>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</si>
  <si>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</si>
  <si>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</si>
  <si>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</si>
  <si>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</si>
  <si>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</si>
  <si>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</si>
  <si>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</si>
  <si>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</si>
  <si>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</si>
  <si>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</si>
  <si>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</si>
  <si>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</si>
  <si>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</si>
  <si>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</si>
  <si>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</si>
  <si>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</si>
  <si>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</si>
  <si>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</si>
  <si>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</si>
  <si>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</si>
  <si>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</si>
  <si>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</si>
  <si>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</si>
  <si>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</si>
  <si>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</si>
  <si>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</si>
  <si>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</si>
  <si>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</si>
  <si>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</si>
  <si>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</si>
  <si>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</si>
  <si>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</si>
  <si>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</si>
  <si>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</si>
  <si>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</si>
  <si>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</si>
  <si>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</si>
  <si>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</si>
  <si>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</si>
  <si>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</si>
  <si>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</si>
  <si>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</si>
  <si>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</si>
  <si>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</si>
  <si>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</si>
  <si>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</si>
  <si>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</si>
  <si>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</si>
  <si>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</si>
  <si>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</si>
  <si>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</si>
  <si>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</si>
  <si>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</si>
  <si>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</si>
  <si>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</si>
  <si>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</si>
  <si>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</si>
  <si>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</si>
  <si>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</si>
  <si>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</si>
  <si>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</si>
  <si>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</si>
  <si>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</si>
  <si>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</si>
  <si>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</si>
  <si>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</si>
  <si>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</si>
  <si>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</si>
  <si>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</si>
  <si>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</si>
  <si>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</si>
  <si>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</si>
  <si>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</si>
  <si>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</si>
  <si>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</si>
  <si>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</si>
  <si>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</si>
  <si>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</si>
  <si>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</si>
  <si>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</si>
  <si>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</si>
  <si>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</si>
  <si>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</si>
  <si>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</si>
  <si>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</si>
  <si>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</si>
  <si>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</si>
  <si>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</si>
  <si>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</si>
  <si>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</si>
  <si>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</si>
  <si>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</si>
  <si>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</si>
  <si>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</si>
  <si>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</si>
  <si>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</si>
  <si>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</si>
  <si>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</si>
  <si>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</si>
  <si>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</si>
  <si>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</si>
  <si>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</si>
  <si>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</si>
  <si>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</si>
  <si>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</si>
  <si>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</si>
  <si>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</si>
  <si>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</si>
  <si>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</si>
  <si>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</si>
  <si>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</si>
  <si>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</si>
  <si>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</si>
  <si>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</si>
  <si>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</si>
  <si>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</si>
  <si>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</si>
  <si>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</si>
  <si>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</si>
  <si>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</si>
  <si>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</si>
  <si>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</si>
  <si>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</si>
  <si>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</si>
  <si>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</si>
  <si>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</si>
  <si>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</si>
  <si>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</si>
  <si>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</si>
  <si>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</si>
  <si>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</si>
  <si>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</si>
  <si>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</si>
  <si>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</si>
  <si>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</si>
  <si>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</si>
  <si>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</si>
  <si>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</si>
  <si>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</si>
  <si>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</si>
  <si>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</si>
  <si>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</si>
  <si>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</si>
  <si>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</si>
  <si>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</si>
  <si>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</si>
  <si>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</si>
  <si>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</si>
  <si>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</si>
  <si>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</si>
  <si>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</si>
  <si>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</si>
  <si>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</si>
  <si>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</si>
  <si>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</si>
  <si>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</si>
  <si>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</si>
  <si>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</si>
  <si>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</si>
  <si>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</si>
  <si>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</si>
  <si>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</si>
  <si>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</si>
  <si>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</si>
  <si>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</si>
  <si>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</si>
  <si>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</si>
  <si>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</si>
  <si>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</si>
  <si>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</si>
  <si>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</si>
  <si>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</si>
  <si>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</si>
  <si>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</si>
  <si>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</si>
  <si>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</si>
  <si>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</si>
  <si>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</si>
  <si>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</si>
  <si>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</si>
  <si>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</si>
  <si>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</si>
  <si>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</si>
  <si>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</si>
  <si>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</si>
  <si>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</si>
  <si>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</si>
  <si>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</si>
  <si>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</si>
  <si>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</si>
  <si>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</si>
  <si>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</si>
  <si>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</si>
  <si>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</si>
  <si>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</si>
  <si>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</si>
  <si>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</si>
  <si>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</si>
  <si>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</si>
  <si>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</si>
  <si>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</si>
  <si>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</si>
  <si>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</si>
  <si>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</si>
  <si>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</si>
  <si>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</si>
  <si>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</si>
  <si>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</si>
  <si>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</si>
  <si>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</si>
  <si>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</si>
  <si>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</si>
  <si>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</si>
  <si>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</si>
  <si>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</si>
  <si>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</si>
  <si>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</si>
  <si>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</si>
  <si>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</si>
  <si>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</si>
  <si>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</si>
  <si>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</si>
  <si>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</si>
  <si>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</si>
  <si>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</si>
  <si>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</si>
  <si>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</si>
  <si>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</si>
  <si>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</si>
  <si>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</si>
  <si>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</si>
  <si>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</si>
  <si>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</si>
  <si>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</si>
  <si>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</si>
  <si>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</si>
  <si>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</si>
  <si>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</si>
  <si>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</si>
  <si>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</si>
  <si>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</si>
  <si>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</si>
  <si>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</si>
  <si>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</si>
  <si>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</si>
  <si>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</si>
  <si>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</si>
  <si>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</si>
  <si>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</si>
  <si>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</si>
  <si>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</si>
  <si>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</si>
  <si>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</si>
  <si>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</si>
  <si>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</si>
  <si>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</si>
  <si>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</si>
  <si>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</si>
  <si>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</si>
  <si>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</si>
  <si>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</si>
  <si>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</si>
  <si>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</si>
  <si>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</si>
  <si>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</si>
  <si>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</si>
  <si>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</si>
  <si>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</si>
  <si>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</si>
  <si>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</si>
  <si>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</si>
  <si>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</si>
  <si>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</si>
  <si>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</si>
  <si>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</si>
  <si>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</si>
  <si>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</si>
  <si>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</si>
  <si>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</si>
  <si>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</si>
  <si>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</si>
  <si>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</si>
  <si>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</si>
  <si>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</si>
  <si>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</si>
  <si>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</si>
  <si>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</si>
  <si>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</si>
  <si>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</si>
  <si>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</si>
  <si>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</si>
  <si>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</si>
  <si>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</si>
  <si>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</si>
  <si>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</si>
  <si>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</si>
  <si>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</si>
  <si>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</si>
  <si>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</si>
  <si>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</si>
  <si>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</si>
  <si>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</si>
  <si>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</si>
  <si>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</si>
  <si>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</si>
  <si>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</si>
  <si>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</si>
  <si>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</si>
  <si>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</si>
  <si>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</si>
  <si>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</si>
  <si>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</si>
  <si>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</si>
  <si>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</si>
  <si>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</si>
  <si>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</si>
  <si>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</si>
  <si>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</si>
  <si>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</si>
  <si>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</si>
  <si>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</si>
  <si>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</si>
  <si>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</si>
  <si>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</si>
  <si>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</si>
  <si>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</si>
  <si>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</si>
  <si>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</si>
  <si>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</si>
  <si>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</si>
  <si>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</si>
  <si>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</si>
  <si>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</si>
  <si>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</si>
  <si>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</si>
  <si>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</si>
  <si>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</si>
  <si>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</si>
  <si>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</si>
  <si>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</si>
  <si>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</si>
  <si>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</si>
  <si>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</si>
  <si>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</si>
  <si>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</si>
  <si>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</si>
  <si>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</si>
  <si>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</si>
  <si>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</si>
  <si>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</si>
  <si>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</si>
  <si>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</si>
  <si>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</si>
  <si>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</si>
  <si>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</si>
  <si>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</si>
  <si>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</si>
  <si>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</si>
  <si>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</si>
  <si>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</si>
  <si>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</si>
  <si>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</si>
  <si>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</si>
  <si>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</si>
  <si>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</si>
  <si>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</si>
  <si>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</si>
  <si>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</si>
  <si>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</si>
  <si>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</si>
  <si>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</si>
  <si>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</si>
  <si>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</si>
  <si>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</si>
  <si>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</si>
  <si>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</si>
  <si>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</si>
  <si>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</si>
  <si>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</si>
  <si>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</si>
  <si>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</si>
  <si>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</si>
  <si>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</si>
  <si>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</si>
  <si>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</si>
  <si>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</si>
  <si>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</si>
  <si>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</si>
  <si>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</si>
  <si>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</si>
  <si>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</si>
  <si>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</si>
  <si>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</si>
  <si>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</si>
  <si>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</si>
  <si>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</si>
  <si>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</si>
  <si>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</si>
  <si>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</si>
  <si>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</si>
  <si>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</si>
  <si>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</si>
  <si>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</si>
  <si>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</si>
  <si>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</si>
  <si>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</si>
  <si>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</si>
  <si>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</si>
  <si>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</si>
  <si>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</si>
  <si>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</si>
  <si>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</si>
  <si>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</si>
  <si>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</si>
  <si>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</si>
  <si>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</si>
  <si>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</si>
  <si>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</si>
  <si>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</si>
  <si>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</si>
  <si>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</si>
  <si>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</si>
  <si>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</si>
  <si>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</si>
  <si>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</si>
  <si>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</si>
  <si>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</si>
  <si>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</si>
  <si>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</si>
  <si>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</si>
  <si>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</si>
  <si>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</si>
  <si>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</si>
  <si>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</si>
  <si>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</si>
  <si>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</si>
  <si>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</si>
  <si>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</si>
  <si>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</si>
  <si>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</si>
  <si>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</si>
  <si>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</si>
  <si>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</si>
  <si>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</si>
  <si>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</si>
  <si>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</si>
  <si>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</si>
  <si>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</si>
  <si>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</si>
  <si>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</si>
  <si>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</si>
  <si>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</si>
  <si>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</si>
  <si>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</si>
  <si>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</si>
  <si>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</si>
  <si>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</si>
  <si>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</si>
  <si>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</si>
  <si>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</si>
  <si>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</si>
  <si>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</si>
  <si>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</si>
  <si>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</si>
  <si>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</si>
  <si>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</si>
  <si>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</si>
  <si>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</si>
  <si>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</si>
  <si>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</si>
  <si>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</si>
  <si>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</si>
  <si>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</si>
  <si>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</si>
  <si>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</si>
  <si>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</si>
  <si>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</si>
  <si>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</si>
  <si>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</si>
  <si>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</si>
  <si>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</si>
  <si>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</si>
  <si>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</si>
  <si>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</si>
  <si>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</si>
  <si>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</si>
  <si>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</si>
  <si>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</si>
  <si>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</si>
  <si>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</si>
  <si>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</si>
  <si>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</si>
  <si>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</si>
  <si>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</si>
  <si>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</si>
  <si>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</si>
  <si>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</si>
  <si>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</si>
  <si>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</si>
  <si>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</si>
  <si>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</si>
  <si>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</si>
  <si>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</si>
  <si>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</si>
  <si>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</si>
  <si>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</si>
  <si>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</si>
  <si>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</si>
  <si>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</si>
  <si>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</si>
  <si>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</si>
  <si>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</si>
  <si>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</si>
  <si>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</si>
  <si>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</si>
  <si>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</si>
  <si>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</si>
  <si>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</si>
  <si>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</si>
  <si>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</si>
  <si>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</si>
  <si>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</si>
  <si>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</si>
  <si>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</si>
  <si>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</si>
  <si>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</si>
  <si>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</si>
  <si>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</si>
  <si>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</si>
  <si>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</si>
  <si>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</si>
  <si>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</si>
  <si>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</si>
  <si>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</si>
  <si>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</si>
  <si>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</si>
  <si>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</si>
  <si>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</si>
  <si>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</si>
  <si>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</si>
  <si>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</si>
  <si>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</si>
  <si>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</si>
  <si>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</si>
  <si>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</si>
  <si>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</si>
  <si>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</si>
  <si>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</si>
  <si>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</si>
  <si>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</si>
  <si>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</si>
  <si>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</si>
  <si>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</si>
  <si>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</si>
  <si>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</si>
  <si>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</si>
  <si>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</si>
  <si>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</si>
  <si>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</si>
  <si>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</si>
  <si>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</si>
  <si>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</si>
  <si>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</si>
  <si>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</si>
  <si>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</si>
  <si>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</si>
  <si>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</si>
  <si>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</si>
  <si>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</si>
  <si>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</si>
  <si>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</si>
  <si>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</si>
  <si>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</si>
  <si>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</si>
  <si>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</si>
  <si>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</si>
  <si>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</si>
  <si>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</si>
  <si>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</si>
  <si>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</si>
  <si>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</si>
  <si>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</si>
  <si>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</si>
  <si>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</si>
  <si>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</si>
  <si>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</si>
  <si>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</si>
  <si>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</si>
  <si>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</si>
  <si>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</si>
  <si>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</si>
  <si>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</si>
  <si>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</si>
  <si>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</si>
  <si>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</si>
  <si>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</si>
  <si>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</si>
  <si>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</si>
  <si>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</si>
  <si>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</si>
  <si>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</si>
  <si>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</si>
  <si>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</si>
  <si>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</si>
  <si>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</si>
  <si>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</si>
  <si>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</si>
  <si>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</si>
  <si>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</si>
  <si>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</si>
  <si>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</si>
  <si>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</si>
  <si>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</si>
  <si>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</si>
  <si>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</si>
  <si>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</si>
  <si>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</si>
  <si>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</si>
  <si>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</si>
  <si>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</si>
  <si>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</si>
  <si>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</si>
  <si>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</si>
  <si>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</si>
  <si>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</si>
  <si>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</si>
  <si>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</si>
  <si>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</si>
  <si>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</si>
  <si>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</si>
  <si>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</si>
  <si>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</si>
  <si>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</si>
  <si>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</si>
  <si>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</si>
  <si>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</si>
  <si>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</si>
  <si>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</si>
  <si>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</si>
  <si>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</si>
  <si>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</si>
  <si>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</si>
  <si>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</si>
  <si>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</si>
  <si>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</si>
  <si>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</si>
  <si>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</si>
  <si>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</si>
  <si>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</si>
  <si>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</si>
  <si>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</si>
  <si>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</si>
  <si>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</si>
  <si>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</si>
  <si>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</si>
  <si>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</si>
  <si>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</si>
  <si>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</si>
  <si>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</si>
  <si>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</si>
  <si>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</si>
  <si>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</si>
  <si>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</si>
  <si>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</si>
  <si>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</si>
  <si>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</si>
  <si>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</si>
  <si>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</si>
  <si>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</si>
  <si>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</si>
  <si>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</si>
  <si>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</si>
  <si>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</si>
  <si>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</si>
  <si>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</si>
  <si>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</si>
  <si>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</si>
  <si>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</si>
  <si>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</si>
  <si>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</si>
  <si>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</si>
  <si>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</si>
  <si>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</si>
  <si>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</si>
  <si>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</si>
  <si>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</si>
  <si>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</si>
  <si>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</si>
  <si>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</si>
  <si>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</si>
  <si>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</si>
  <si>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</si>
  <si>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</si>
  <si>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</si>
  <si>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</si>
  <si>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</si>
  <si>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</si>
  <si>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</si>
  <si>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</si>
  <si>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</si>
  <si>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</si>
  <si>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</si>
  <si>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</si>
  <si>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</si>
  <si>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</si>
  <si>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</si>
  <si>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</si>
  <si>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</si>
  <si>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</si>
  <si>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</si>
  <si>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</si>
  <si>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</si>
  <si>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</si>
  <si>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</si>
  <si>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</si>
  <si>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</si>
  <si>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</si>
  <si>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</si>
  <si>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</si>
  <si>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</si>
  <si>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</si>
  <si>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</si>
  <si>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</si>
  <si>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</si>
  <si>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</si>
  <si>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</si>
  <si>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</si>
  <si>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</si>
  <si>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</si>
  <si>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</si>
  <si>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</si>
  <si>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</si>
  <si>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</si>
  <si>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</si>
  <si>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</si>
  <si>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</si>
  <si>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</si>
  <si>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</si>
  <si>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</si>
  <si>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</si>
  <si>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</si>
  <si>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</si>
  <si>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</si>
  <si>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</si>
  <si>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</si>
  <si>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</si>
  <si>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</si>
  <si>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</si>
  <si>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</si>
  <si>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</si>
  <si>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</si>
  <si>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</si>
  <si>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</si>
  <si>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</si>
  <si>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</si>
  <si>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</si>
  <si>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</si>
  <si>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</si>
  <si>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</si>
  <si>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</si>
  <si>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</si>
  <si>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</si>
  <si>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</si>
  <si>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</si>
  <si>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</si>
  <si>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</si>
  <si>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</si>
  <si>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</si>
  <si>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</si>
  <si>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</si>
  <si>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</si>
  <si>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</si>
  <si>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</si>
  <si>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</si>
  <si>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</si>
  <si>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</si>
  <si>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</si>
  <si>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</si>
  <si>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</si>
  <si>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</si>
  <si>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</si>
  <si>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</si>
  <si>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</si>
  <si>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</si>
  <si>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</si>
  <si>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</si>
  <si>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</si>
  <si>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</si>
  <si>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</si>
  <si>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</si>
  <si>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</si>
  <si>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</si>
  <si>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</si>
  <si>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</si>
  <si>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</si>
  <si>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</si>
  <si>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</si>
  <si>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</si>
  <si>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</si>
  <si>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</si>
  <si>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</si>
  <si>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</si>
  <si>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</si>
  <si>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</si>
  <si>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</si>
  <si>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</si>
  <si>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</si>
  <si>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</si>
  <si>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</si>
  <si>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</si>
  <si>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</si>
  <si>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</si>
  <si>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</si>
  <si>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</si>
  <si>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</si>
  <si>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</si>
  <si>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</si>
  <si>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</si>
  <si>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</si>
  <si>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</si>
  <si>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</si>
  <si>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</si>
  <si>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</si>
  <si>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</si>
  <si>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</si>
  <si>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</si>
  <si>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</si>
  <si>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</si>
  <si>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</si>
  <si>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</si>
  <si>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</si>
  <si>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</si>
  <si>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</si>
  <si>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</si>
  <si>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</si>
  <si>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</si>
  <si>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</si>
  <si>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</si>
  <si>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</si>
  <si>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</si>
  <si>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</si>
  <si>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</si>
  <si>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</si>
  <si>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</si>
  <si>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</si>
  <si>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</si>
  <si>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</si>
  <si>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</si>
  <si>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</si>
  <si>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</si>
  <si>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</si>
  <si>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</si>
  <si>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</si>
  <si>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</si>
  <si>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</si>
  <si>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</si>
  <si>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</si>
  <si>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</si>
  <si>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</si>
  <si>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</si>
  <si>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</si>
  <si>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</si>
  <si>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</si>
  <si>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</si>
  <si>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</si>
  <si>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</si>
  <si>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</si>
  <si>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</si>
  <si>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</si>
  <si>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</si>
  <si>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</si>
  <si>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</si>
  <si>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</si>
  <si>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</si>
  <si>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</si>
  <si>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</si>
  <si>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</si>
  <si>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</si>
  <si>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</si>
  <si>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</si>
  <si>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</si>
  <si>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</si>
  <si>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</si>
  <si>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</si>
  <si>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</si>
  <si>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</si>
  <si>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</si>
  <si>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</si>
  <si>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</si>
  <si>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</si>
  <si>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</si>
  <si>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</si>
  <si>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</si>
  <si>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</si>
  <si>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</si>
  <si>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</si>
  <si>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</si>
  <si>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</si>
  <si>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</si>
  <si>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</si>
  <si>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</si>
  <si>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</si>
  <si>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</si>
  <si>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</si>
  <si>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</si>
  <si>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</si>
  <si>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</si>
  <si>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</si>
  <si>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</si>
  <si>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</si>
  <si>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</si>
  <si>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</si>
  <si>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</si>
  <si>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</si>
  <si>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</si>
  <si>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</si>
  <si>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</si>
  <si>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</si>
  <si>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</si>
  <si>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</si>
  <si>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</si>
  <si>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</si>
  <si>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</si>
  <si>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</si>
  <si>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</si>
  <si>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</si>
  <si>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</si>
  <si>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</si>
  <si>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</si>
  <si>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</si>
  <si>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</si>
  <si>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</si>
  <si>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</si>
  <si>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</si>
  <si>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</si>
  <si>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</si>
  <si>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</si>
  <si>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</si>
  <si>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</si>
  <si>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</si>
  <si>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</si>
  <si>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</si>
  <si>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</si>
  <si>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</si>
  <si>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</si>
  <si>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</si>
  <si>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</si>
  <si>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</si>
  <si>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</si>
  <si>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</si>
  <si>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</si>
  <si>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</si>
  <si>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</si>
  <si>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</si>
  <si>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</si>
  <si>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</si>
  <si>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</si>
  <si>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</si>
  <si>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</si>
  <si>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</si>
  <si>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</si>
  <si>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</si>
  <si>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</si>
  <si>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</si>
  <si>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</si>
  <si>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</si>
  <si>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</si>
  <si>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</si>
  <si>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</si>
  <si>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</si>
  <si>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</si>
  <si>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</si>
  <si>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</si>
  <si>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</si>
  <si>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</si>
  <si>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</si>
  <si>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</si>
  <si>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</si>
  <si>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</si>
  <si>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</si>
  <si>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</si>
  <si>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</si>
  <si>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</si>
  <si>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</si>
  <si>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</si>
  <si>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</si>
  <si>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</si>
  <si>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</si>
  <si>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</si>
  <si>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</si>
  <si>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</si>
  <si>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</si>
  <si>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</si>
  <si>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</si>
  <si>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</si>
  <si>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</si>
  <si>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</si>
  <si>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</si>
  <si>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</si>
  <si>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</si>
  <si>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</si>
  <si>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</si>
  <si>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</si>
  <si>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</si>
  <si>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</si>
  <si>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</si>
  <si>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</si>
  <si>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</si>
  <si>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</si>
  <si>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</si>
  <si>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</si>
  <si>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</si>
  <si>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</si>
  <si>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</si>
  <si>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</si>
  <si>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</si>
  <si>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</si>
  <si>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</si>
  <si>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</si>
  <si>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</si>
  <si>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</si>
  <si>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</si>
  <si>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</si>
  <si>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</si>
  <si>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</si>
  <si>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</si>
  <si>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</si>
  <si>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</si>
  <si>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</si>
  <si>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</si>
  <si>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</si>
  <si>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</si>
  <si>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</si>
  <si>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</si>
  <si>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</si>
  <si>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</si>
  <si>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</si>
  <si>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</si>
  <si>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</si>
  <si>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</si>
  <si>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</si>
  <si>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</si>
  <si>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</si>
  <si>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</si>
  <si>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</si>
  <si>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</si>
  <si>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</si>
  <si>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</si>
  <si>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</si>
  <si>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</si>
  <si>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</si>
  <si>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</si>
  <si>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</si>
  <si>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</si>
  <si>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</si>
  <si>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</si>
  <si>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</si>
  <si>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</si>
  <si>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</si>
  <si>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</si>
  <si>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</si>
  <si>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</si>
  <si>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</si>
  <si>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</si>
  <si>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</si>
  <si>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</si>
  <si>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</si>
  <si>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</si>
  <si>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</si>
  <si>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</si>
  <si>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</si>
  <si>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</si>
  <si>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</si>
  <si>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</si>
  <si>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</si>
  <si>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</si>
  <si>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</si>
  <si>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</si>
  <si>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</si>
  <si>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</si>
  <si>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</si>
  <si>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</si>
  <si>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</si>
  <si>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</si>
  <si>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</si>
  <si>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</si>
  <si>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</si>
  <si>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</si>
  <si>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</si>
  <si>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</si>
  <si>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</si>
  <si>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</si>
  <si>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</si>
  <si>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</si>
  <si>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</si>
  <si>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</si>
  <si>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</si>
  <si>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</si>
  <si>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</si>
  <si>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</si>
  <si>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</si>
  <si>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</si>
  <si>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</si>
  <si>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</si>
  <si>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</si>
  <si>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</si>
  <si>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</si>
  <si>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</si>
  <si>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</si>
  <si>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</si>
  <si>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</si>
  <si>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</si>
  <si>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</si>
  <si>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</si>
  <si>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</si>
  <si>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</si>
  <si>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</si>
  <si>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</si>
  <si>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</si>
  <si>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</si>
  <si>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</si>
  <si>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</si>
  <si>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</si>
  <si>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</si>
  <si>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</si>
  <si>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</si>
  <si>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</si>
  <si>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</si>
  <si>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</si>
  <si>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</si>
  <si>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</si>
  <si>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</si>
  <si>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</si>
  <si>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</si>
  <si>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</si>
  <si>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</si>
  <si>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</si>
  <si>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</si>
  <si>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</si>
  <si>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</si>
  <si>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</si>
  <si>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</si>
  <si>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</si>
  <si>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</si>
  <si>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</si>
  <si>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</si>
  <si>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</si>
  <si>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</si>
  <si>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</si>
  <si>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</si>
  <si>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</si>
  <si>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</si>
  <si>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</si>
  <si>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</si>
  <si>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</si>
  <si>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</si>
  <si>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</si>
  <si>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</si>
  <si>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</si>
  <si>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</si>
  <si>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</si>
  <si>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</si>
  <si>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</si>
  <si>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</si>
  <si>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</si>
  <si>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</si>
  <si>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</si>
  <si>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</si>
  <si>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</si>
  <si>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</si>
  <si>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</si>
  <si>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</si>
  <si>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</si>
  <si>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</si>
  <si>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</si>
  <si>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</si>
  <si>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</si>
  <si>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</si>
  <si>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</si>
  <si>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</si>
  <si>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</si>
  <si>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</si>
  <si>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</si>
  <si>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</si>
  <si>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</si>
  <si>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</si>
  <si>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</si>
  <si>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</si>
  <si>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</si>
  <si>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</si>
  <si>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</si>
  <si>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</si>
  <si>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</si>
  <si>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</si>
  <si>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</si>
  <si>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</si>
  <si>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</si>
  <si>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</si>
  <si>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</si>
  <si>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</si>
  <si>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</si>
  <si>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</si>
  <si>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</si>
  <si>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</si>
  <si>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</si>
  <si>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</si>
  <si>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</si>
  <si>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</si>
  <si>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</si>
  <si>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</si>
  <si>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</si>
  <si>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</si>
  <si>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</si>
  <si>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</si>
  <si>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</si>
  <si>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</si>
  <si>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</si>
  <si>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</si>
  <si>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</si>
  <si>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</si>
  <si>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</si>
  <si>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</si>
  <si>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</si>
  <si>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</si>
  <si>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</si>
  <si>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</si>
  <si>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</si>
  <si>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</si>
  <si>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</si>
  <si>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</si>
  <si>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</si>
  <si>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</si>
  <si>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</si>
  <si>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</si>
  <si>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</si>
  <si>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</si>
  <si>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</si>
  <si>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</si>
  <si>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</si>
  <si>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</si>
  <si>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</si>
  <si>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</si>
  <si>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</si>
  <si>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</si>
  <si>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</si>
  <si>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</si>
  <si>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</si>
  <si>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</si>
  <si>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</si>
  <si>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</si>
  <si>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</si>
  <si>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</si>
  <si>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</si>
  <si>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</si>
  <si>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</si>
  <si>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</si>
  <si>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</si>
  <si>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</si>
  <si>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</si>
  <si>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</si>
  <si>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</si>
  <si>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</si>
  <si>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</si>
  <si>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</si>
  <si>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</si>
  <si>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</si>
  <si>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</si>
  <si>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</si>
  <si>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</si>
  <si>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</si>
  <si>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</si>
  <si>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</si>
  <si>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</si>
  <si>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</si>
  <si>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</si>
  <si>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</si>
  <si>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</si>
  <si>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</si>
  <si>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</si>
  <si>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</si>
  <si>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</si>
  <si>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</si>
  <si>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</si>
  <si>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</si>
  <si>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</si>
  <si>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</si>
  <si>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</si>
  <si>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</si>
  <si>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</si>
  <si>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</si>
  <si>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</si>
  <si>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</si>
  <si>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</si>
  <si>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</si>
  <si>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</si>
  <si>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</si>
  <si>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</si>
  <si>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</si>
  <si>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</si>
  <si>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</si>
  <si>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</si>
  <si>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</si>
  <si>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</si>
  <si>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</si>
  <si>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</si>
  <si>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</si>
  <si>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</si>
  <si>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</si>
  <si>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</si>
  <si>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</si>
  <si>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</si>
  <si>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</si>
  <si>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</si>
  <si>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</si>
  <si>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</si>
  <si>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</si>
  <si>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</si>
  <si>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</si>
  <si>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</si>
  <si>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</si>
  <si>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</si>
  <si>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</si>
  <si>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</si>
  <si>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</si>
  <si>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</si>
  <si>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</si>
  <si>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</si>
  <si>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</si>
  <si>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</si>
  <si>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</si>
  <si>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</si>
  <si>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</si>
  <si>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</si>
  <si>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</si>
  <si>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</si>
  <si>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</si>
  <si>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</si>
  <si>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</si>
  <si>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</si>
  <si>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</si>
  <si>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</si>
  <si>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</si>
  <si>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</si>
  <si>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</si>
  <si>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</si>
  <si>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</si>
  <si>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</si>
  <si>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</si>
  <si>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</si>
  <si>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</si>
  <si>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</si>
  <si>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</si>
  <si>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</si>
  <si>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</si>
  <si>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</si>
  <si>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</si>
  <si>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</si>
  <si>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</si>
  <si>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</si>
  <si>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</si>
  <si>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</si>
  <si>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</si>
  <si>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</si>
  <si>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</si>
  <si>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</si>
  <si>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</si>
  <si>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</si>
  <si>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</si>
  <si>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</si>
  <si>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</si>
  <si>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</si>
  <si>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</si>
  <si>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</si>
  <si>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</si>
  <si>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</si>
  <si>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</si>
  <si>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</si>
  <si>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</si>
  <si>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</si>
  <si>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</si>
  <si>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</si>
  <si>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</si>
  <si>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</si>
  <si>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</si>
  <si>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</si>
  <si>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</si>
  <si>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</si>
  <si>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</si>
  <si>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</si>
  <si>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</si>
  <si>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</si>
  <si>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</si>
  <si>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</si>
  <si>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</si>
  <si>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</si>
  <si>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</si>
  <si>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</si>
  <si>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</si>
  <si>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</si>
  <si>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</si>
  <si>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</si>
  <si>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</si>
  <si>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</si>
  <si>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</si>
  <si>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</si>
  <si>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</si>
  <si>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</si>
  <si>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</si>
  <si>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</si>
  <si>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</si>
  <si>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</si>
  <si>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</si>
  <si>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</si>
  <si>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</si>
  <si>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</si>
  <si>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</si>
  <si>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</si>
  <si>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</si>
  <si>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</si>
  <si>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</si>
  <si>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</si>
  <si>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</si>
  <si>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</si>
  <si>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</si>
  <si>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</si>
  <si>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</si>
  <si>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</si>
  <si>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</si>
  <si>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</si>
  <si>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</si>
  <si>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</si>
  <si>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</si>
  <si>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</si>
  <si>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</si>
  <si>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</si>
  <si>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</si>
  <si>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</si>
  <si>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</si>
  <si>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</si>
  <si>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</si>
  <si>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</si>
  <si>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</si>
  <si>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</si>
  <si>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</si>
  <si>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</si>
  <si>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</si>
  <si>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</si>
  <si>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</si>
  <si>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</si>
  <si>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</si>
  <si>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</si>
  <si>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</si>
  <si>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</si>
  <si>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</si>
  <si>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</si>
  <si>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</si>
  <si>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</si>
  <si>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</si>
  <si>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</si>
  <si>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</si>
  <si>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</si>
  <si>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</si>
  <si>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</si>
  <si>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</si>
  <si>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</si>
  <si>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</si>
  <si>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</si>
  <si>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</si>
  <si>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</si>
  <si>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</si>
  <si>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</si>
  <si>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</si>
  <si>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</si>
  <si>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</si>
  <si>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</si>
  <si>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</si>
  <si>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</si>
  <si>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</si>
  <si>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</si>
  <si>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</si>
  <si>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</si>
  <si>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</si>
  <si>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</si>
  <si>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</si>
  <si>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</si>
  <si>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</si>
  <si>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</si>
  <si>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</si>
  <si>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</si>
  <si>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</si>
  <si>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</si>
  <si>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</si>
  <si>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</si>
  <si>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</si>
  <si>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</si>
  <si>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</si>
  <si>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</si>
  <si>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</si>
  <si>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</si>
  <si>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</si>
  <si>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</si>
  <si>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</si>
  <si>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</si>
  <si>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</si>
  <si>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</si>
  <si>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</si>
  <si>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</si>
  <si>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</si>
  <si>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</si>
  <si>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</si>
  <si>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</si>
  <si>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</si>
  <si>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</si>
  <si>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</si>
  <si>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</si>
  <si>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</si>
  <si>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</si>
  <si>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</si>
  <si>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</si>
  <si>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</si>
  <si>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</si>
  <si>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</si>
  <si>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</si>
  <si>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</si>
  <si>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</si>
  <si>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</si>
  <si>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</si>
  <si>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</si>
  <si>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</si>
  <si>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</si>
  <si>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</si>
  <si>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</si>
  <si>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</si>
  <si>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</si>
  <si>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</si>
  <si>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</si>
  <si>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</si>
  <si>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</si>
  <si>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</si>
  <si>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</si>
  <si>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</si>
  <si>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</si>
  <si>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</si>
  <si>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</si>
  <si>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</si>
  <si>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</si>
  <si>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</si>
  <si>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</si>
  <si>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</si>
  <si>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</si>
  <si>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</si>
  <si>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</si>
  <si>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</si>
  <si>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</si>
  <si>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</si>
  <si>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</si>
  <si>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</si>
  <si>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</si>
  <si>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</si>
  <si>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</si>
  <si>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</si>
  <si>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</si>
  <si>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</si>
  <si>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</si>
  <si>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</si>
  <si>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</si>
  <si>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</si>
  <si>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</si>
  <si>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</si>
  <si>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</si>
  <si>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</si>
  <si>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</si>
  <si>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</si>
  <si>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</si>
  <si>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</si>
  <si>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</si>
  <si>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</si>
  <si>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</si>
  <si>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</si>
  <si>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</si>
  <si>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</si>
  <si>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</si>
  <si>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</si>
  <si>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</si>
  <si>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</si>
  <si>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</si>
  <si>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</si>
  <si>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</si>
  <si>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</si>
  <si>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</si>
  <si>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</si>
  <si>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</si>
  <si>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</si>
  <si>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</si>
  <si>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</si>
  <si>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</si>
  <si>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</si>
  <si>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</si>
  <si>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</si>
  <si>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</si>
  <si>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</si>
  <si>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</si>
  <si>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</si>
  <si>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</si>
  <si>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</si>
  <si>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</si>
  <si>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</si>
  <si>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</si>
  <si>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</si>
  <si>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</si>
  <si>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</si>
  <si>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</si>
  <si>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</si>
  <si>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</si>
  <si>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</si>
  <si>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</si>
  <si>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</si>
  <si>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</si>
  <si>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</si>
  <si>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</si>
  <si>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</si>
  <si>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</si>
  <si>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</si>
  <si>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</si>
  <si>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</si>
  <si>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</si>
  <si>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</si>
  <si>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</si>
  <si>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</si>
  <si>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</si>
  <si>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</si>
  <si>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</si>
  <si>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</si>
  <si>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</si>
  <si>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</si>
  <si>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</si>
  <si>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</si>
  <si>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</si>
  <si>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</si>
  <si>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</si>
  <si>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</si>
  <si>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</si>
  <si>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</si>
  <si>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</si>
  <si>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</si>
  <si>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</si>
  <si>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</si>
  <si>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</si>
  <si>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</si>
  <si>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</si>
  <si>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</si>
  <si>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</si>
  <si>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</si>
  <si>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</si>
  <si>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</si>
  <si>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</si>
  <si>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</si>
  <si>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</si>
  <si>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</si>
  <si>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</si>
  <si>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</si>
  <si>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</si>
  <si>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</si>
  <si>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</si>
  <si>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</si>
  <si>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</si>
  <si>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</si>
  <si>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</si>
  <si>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</si>
  <si>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</si>
  <si>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</si>
  <si>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</si>
  <si>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</si>
  <si>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</si>
  <si>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</si>
  <si>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</si>
  <si>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</si>
  <si>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</si>
  <si>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</si>
  <si>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</si>
  <si>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</si>
  <si>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</si>
  <si>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</si>
  <si>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</si>
  <si>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</si>
  <si>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</si>
  <si>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</si>
  <si>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</si>
  <si>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</si>
  <si>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</si>
  <si>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</si>
  <si>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</si>
  <si>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</si>
  <si>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</si>
  <si>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</si>
  <si>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</si>
  <si>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</si>
  <si>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</si>
  <si>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</si>
  <si>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</si>
  <si>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</si>
  <si>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</si>
  <si>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</si>
  <si>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</si>
  <si>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</si>
  <si>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</si>
  <si>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</si>
  <si>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</si>
  <si>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</si>
  <si>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</si>
  <si>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</si>
  <si>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</si>
  <si>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</si>
  <si>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</si>
  <si>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</si>
  <si>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</si>
  <si>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</si>
  <si>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</si>
  <si>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</si>
  <si>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</si>
  <si>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</si>
  <si>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</si>
  <si>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</si>
  <si>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</si>
  <si>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</si>
  <si>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</si>
  <si>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</si>
  <si>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</si>
  <si>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</si>
  <si>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</si>
  <si>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</si>
  <si>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</si>
  <si>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</si>
  <si>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</si>
  <si>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</si>
  <si>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</si>
  <si>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</si>
  <si>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</si>
  <si>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</si>
  <si>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</si>
  <si>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</si>
  <si>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</si>
  <si>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</si>
  <si>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</si>
  <si>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</si>
  <si>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</si>
  <si>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</si>
  <si>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</si>
  <si>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</si>
  <si>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</si>
  <si>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</si>
  <si>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</si>
  <si>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</si>
  <si>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</si>
  <si>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</si>
  <si>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</si>
  <si>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</si>
  <si>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</si>
  <si>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</si>
  <si>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</si>
  <si>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</si>
  <si>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</si>
  <si>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</si>
  <si>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</si>
  <si>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</si>
  <si>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</si>
  <si>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</si>
  <si>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</si>
  <si>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</si>
  <si>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</si>
  <si>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</si>
  <si>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</si>
  <si>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</si>
  <si>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</si>
  <si>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</si>
  <si>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</si>
  <si>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</si>
  <si>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</si>
  <si>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</si>
  <si>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</si>
  <si>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</si>
  <si>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</si>
  <si>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</si>
  <si>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</si>
  <si>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</si>
  <si>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</si>
  <si>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</si>
  <si>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</si>
  <si>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</si>
  <si>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</si>
  <si>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</si>
  <si>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</si>
  <si>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</si>
  <si>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</si>
  <si>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</si>
  <si>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</si>
  <si>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</si>
  <si>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</si>
  <si>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</si>
  <si>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</si>
  <si>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</si>
  <si>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</si>
  <si>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</si>
  <si>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</si>
  <si>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</si>
  <si>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</si>
  <si>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</si>
  <si>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</si>
  <si>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</si>
  <si>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</si>
  <si>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</si>
  <si>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</si>
  <si>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</si>
  <si>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</si>
  <si>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</si>
  <si>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</si>
  <si>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</si>
  <si>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</si>
  <si>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</si>
  <si>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</si>
  <si>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</si>
  <si>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</si>
  <si>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</si>
  <si>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</si>
  <si>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</si>
  <si>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</si>
  <si>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</si>
  <si>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</si>
  <si>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</si>
  <si>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</si>
  <si>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</si>
  <si>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</si>
  <si>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</si>
  <si>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</si>
  <si>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</si>
  <si>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</si>
  <si>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</si>
  <si>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</si>
  <si>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</si>
  <si>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</si>
  <si>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</si>
  <si>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</si>
  <si>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</si>
  <si>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</si>
  <si>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</si>
  <si>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</si>
  <si>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</si>
  <si>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</si>
  <si>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</si>
  <si>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</si>
  <si>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</si>
  <si>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</si>
  <si>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</si>
  <si>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</si>
  <si>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</si>
  <si>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</si>
  <si>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</si>
  <si>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</si>
  <si>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</si>
  <si>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</si>
  <si>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</si>
  <si>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</si>
  <si>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</si>
  <si>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</si>
  <si>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</si>
  <si>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</si>
  <si>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</si>
  <si>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</si>
  <si>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</si>
  <si>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</si>
  <si>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</si>
  <si>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</si>
  <si>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</si>
  <si>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</si>
  <si>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</si>
  <si>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</si>
  <si>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</si>
  <si>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</si>
  <si>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</si>
  <si>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</si>
  <si>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</si>
  <si>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</si>
  <si>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</si>
  <si>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</si>
  <si>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</si>
  <si>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</si>
  <si>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</si>
  <si>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</si>
  <si>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</si>
  <si>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</si>
  <si>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</si>
  <si>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</si>
  <si>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</si>
  <si>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</si>
  <si>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</si>
  <si>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</si>
  <si>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</si>
  <si>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</si>
  <si>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</si>
  <si>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</si>
  <si>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</si>
  <si>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</si>
  <si>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</si>
  <si>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</si>
  <si>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</si>
  <si>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</si>
  <si>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</si>
  <si>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</si>
  <si>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</si>
  <si>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</si>
  <si>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</si>
  <si>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</si>
  <si>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</si>
  <si>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</si>
  <si>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</si>
  <si>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</si>
  <si>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</si>
  <si>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</si>
  <si>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</si>
  <si>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</si>
  <si>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</si>
  <si>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</si>
  <si>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</si>
  <si>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</si>
  <si>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</si>
  <si>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</si>
  <si>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</si>
  <si>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</si>
  <si>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</si>
  <si>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</si>
  <si>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</si>
  <si>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</si>
  <si>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</si>
  <si>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</si>
  <si>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</si>
  <si>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</si>
  <si>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</si>
  <si>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</si>
  <si>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</si>
  <si>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</si>
  <si>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</si>
  <si>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</si>
  <si>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</si>
  <si>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</si>
  <si>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</si>
  <si>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</si>
  <si>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</si>
  <si>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</si>
  <si>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</si>
  <si>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</si>
  <si>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</si>
  <si>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</si>
  <si>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</si>
  <si>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</si>
  <si>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</si>
  <si>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</si>
  <si>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</si>
  <si>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</si>
  <si>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</si>
  <si>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</si>
  <si>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</si>
  <si>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</si>
  <si>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</si>
  <si>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</si>
  <si>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</si>
  <si>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</si>
  <si>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</si>
  <si>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</si>
  <si>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</si>
  <si>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</si>
  <si>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</si>
  <si>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</si>
  <si>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</si>
  <si>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</si>
  <si>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</si>
  <si>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</si>
  <si>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</si>
  <si>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</si>
  <si>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</si>
  <si>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</si>
  <si>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</si>
  <si>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</si>
  <si>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</si>
  <si>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</si>
  <si>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</si>
  <si>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</si>
  <si>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</si>
  <si>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</si>
  <si>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</si>
  <si>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</si>
  <si>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</si>
  <si>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</si>
  <si>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</si>
  <si>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</si>
  <si>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</si>
  <si>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</si>
  <si>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</si>
  <si>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</si>
  <si>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</si>
  <si>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</si>
  <si>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</si>
  <si>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</si>
  <si>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</si>
  <si>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</si>
  <si>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</si>
  <si>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</si>
  <si>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</si>
  <si>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</si>
  <si>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</si>
  <si>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</si>
  <si>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</si>
  <si>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</si>
  <si>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</si>
  <si>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</si>
  <si>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</si>
  <si>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</si>
  <si>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</si>
  <si>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</si>
  <si>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</si>
  <si>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</si>
  <si>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</si>
  <si>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</si>
  <si>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</si>
  <si>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</si>
  <si>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</si>
  <si>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</si>
  <si>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</si>
  <si>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</si>
  <si>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</si>
  <si>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</si>
  <si>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</si>
  <si>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</si>
  <si>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</si>
  <si>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</si>
  <si>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</si>
  <si>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</si>
  <si>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</si>
  <si>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</si>
  <si>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</si>
  <si>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</si>
  <si>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</si>
  <si>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</si>
  <si>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</si>
  <si>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</si>
  <si>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</si>
  <si>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</si>
  <si>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</si>
  <si>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</si>
  <si>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</si>
  <si>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</si>
  <si>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</si>
  <si>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</si>
  <si>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</si>
  <si>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</si>
  <si>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</si>
  <si>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</si>
  <si>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</si>
  <si>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</si>
  <si>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</si>
  <si>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</si>
  <si>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</si>
  <si>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</si>
  <si>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</si>
  <si>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</si>
  <si>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</si>
  <si>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</si>
  <si>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</si>
  <si>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</si>
  <si>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</si>
  <si>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</si>
  <si>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</si>
  <si>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</si>
  <si>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</si>
  <si>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</si>
  <si>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</si>
  <si>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</si>
  <si>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</si>
  <si>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</si>
  <si>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</si>
  <si>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</si>
  <si>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</si>
  <si>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</si>
  <si>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</si>
  <si>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</si>
  <si>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</si>
  <si>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</si>
  <si>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</si>
  <si>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</si>
  <si>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</si>
  <si>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</si>
  <si>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</si>
  <si>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</si>
  <si>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</si>
  <si>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</si>
  <si>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</si>
  <si>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</si>
  <si>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</si>
  <si>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</si>
  <si>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</si>
  <si>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</si>
  <si>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</si>
  <si>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</si>
  <si>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</si>
  <si>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</si>
  <si>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</si>
  <si>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</si>
  <si>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</si>
  <si>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</si>
  <si>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</si>
  <si>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</si>
  <si>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</si>
  <si>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</si>
  <si>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</si>
  <si>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</si>
  <si>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</si>
  <si>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</si>
  <si>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</si>
  <si>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</si>
  <si>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</si>
  <si>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</si>
  <si>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</si>
  <si>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</si>
  <si>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</si>
  <si>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</si>
  <si>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</si>
  <si>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</si>
  <si>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</si>
  <si>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</si>
  <si>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</si>
  <si>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</si>
  <si>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</si>
  <si>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</si>
  <si>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</si>
  <si>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</si>
  <si>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</si>
  <si>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</si>
  <si>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</si>
  <si>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</si>
  <si>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</si>
  <si>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</si>
  <si>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</si>
  <si>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</si>
  <si>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</si>
  <si>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</si>
  <si>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</si>
  <si>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</si>
  <si>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</si>
  <si>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</si>
  <si>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</si>
  <si>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</si>
  <si>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</si>
  <si>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</si>
  <si>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</si>
  <si>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</si>
  <si>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</si>
  <si>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</si>
  <si>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</si>
  <si>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</si>
  <si>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</si>
  <si>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</si>
  <si>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</si>
  <si>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</si>
  <si>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</si>
  <si>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</si>
  <si>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</si>
  <si>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</si>
  <si>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</si>
  <si>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</si>
  <si>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</si>
  <si>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</si>
  <si>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</si>
  <si>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</si>
  <si>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</si>
  <si>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</si>
  <si>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</si>
  <si>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</si>
  <si>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</si>
  <si>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</si>
  <si>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</si>
  <si>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</si>
  <si>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</si>
  <si>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</si>
  <si>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</si>
  <si>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</si>
  <si>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</si>
  <si>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</si>
  <si>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</si>
  <si>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</si>
  <si>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</si>
  <si>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</si>
  <si>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</si>
  <si>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</si>
  <si>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</si>
  <si>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</si>
  <si>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</si>
  <si>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</si>
  <si>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</si>
  <si>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</si>
  <si>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</si>
  <si>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</si>
  <si>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</si>
  <si>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</si>
  <si>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</si>
  <si>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</si>
  <si>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</si>
  <si>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</si>
  <si>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</si>
  <si>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</si>
  <si>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</si>
  <si>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</si>
  <si>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</si>
  <si>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</si>
  <si>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</si>
  <si>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</si>
  <si>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</si>
  <si>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</si>
  <si>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</si>
  <si>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</si>
  <si>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</si>
  <si>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</si>
  <si>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</si>
  <si>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</si>
  <si>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</si>
  <si>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</si>
  <si>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</si>
  <si>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</si>
  <si>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</si>
  <si>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</si>
  <si>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</si>
  <si>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</si>
  <si>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</si>
  <si>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</si>
  <si>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</si>
  <si>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</si>
  <si>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</si>
  <si>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</si>
  <si>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</si>
  <si>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</si>
  <si>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</si>
  <si>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</si>
  <si>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</si>
  <si>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</si>
  <si>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</si>
  <si>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</si>
  <si>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</si>
  <si>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</si>
  <si>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</si>
  <si>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</si>
  <si>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</si>
  <si>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</si>
  <si>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</si>
  <si>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</si>
  <si>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</si>
  <si>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</si>
  <si>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</si>
  <si>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</si>
  <si>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</si>
  <si>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</si>
  <si>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</si>
  <si>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</si>
  <si>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</si>
  <si>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</si>
  <si>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</si>
  <si>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</si>
  <si>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</si>
  <si>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</si>
  <si>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</si>
  <si>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</si>
  <si>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</si>
  <si>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</si>
  <si>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</si>
  <si>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</si>
  <si>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</si>
  <si>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</si>
  <si>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</si>
  <si>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</si>
  <si>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</si>
  <si>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</si>
  <si>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</si>
  <si>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</si>
  <si>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</si>
  <si>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</si>
  <si>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</si>
  <si>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</si>
  <si>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</si>
  <si>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</si>
  <si>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</si>
  <si>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</si>
  <si>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</si>
  <si>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</si>
  <si>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</si>
  <si>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</si>
  <si>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</si>
  <si>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</si>
  <si>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</si>
  <si>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</si>
  <si>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</si>
  <si>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</si>
  <si>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</si>
  <si>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</si>
  <si>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</si>
  <si>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</si>
  <si>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</si>
  <si>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</si>
  <si>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</si>
  <si>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</si>
  <si>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</si>
  <si>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</si>
  <si>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</si>
  <si>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</si>
  <si>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</si>
  <si>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</si>
  <si>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</si>
  <si>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</si>
  <si>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</si>
  <si>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</si>
  <si>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</si>
  <si>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</si>
  <si>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</si>
  <si>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</si>
  <si>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</si>
  <si>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</si>
  <si>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</si>
  <si>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</si>
  <si>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</si>
  <si>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</si>
  <si>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</si>
  <si>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</si>
  <si>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</si>
  <si>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</si>
  <si>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</si>
  <si>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</si>
  <si>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</si>
  <si>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</si>
  <si>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</si>
  <si>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</si>
  <si>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</si>
  <si>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</si>
  <si>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</si>
  <si>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</si>
  <si>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</si>
  <si>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</si>
  <si>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</si>
  <si>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</si>
  <si>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</si>
  <si>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</si>
  <si>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</si>
  <si>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</si>
  <si>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</si>
  <si>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</si>
  <si>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</si>
  <si>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</si>
  <si>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</si>
  <si>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</si>
  <si>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</si>
  <si>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</si>
  <si>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</si>
  <si>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</si>
  <si>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</si>
  <si>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</si>
  <si>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</si>
  <si>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</si>
  <si>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</si>
  <si>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</si>
  <si>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</si>
  <si>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</si>
  <si>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</si>
  <si>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</si>
  <si>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</si>
  <si>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</si>
  <si>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</si>
  <si>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</si>
  <si>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</si>
  <si>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</si>
  <si>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</si>
  <si>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</si>
  <si>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</si>
  <si>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</si>
  <si>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</si>
  <si>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</si>
  <si>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</si>
  <si>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</si>
  <si>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</si>
  <si>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</si>
  <si>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</si>
  <si>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</si>
  <si>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</si>
  <si>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</si>
  <si>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</si>
  <si>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</si>
  <si>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</si>
  <si>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</si>
  <si>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</si>
  <si>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</si>
  <si>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</si>
  <si>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</si>
  <si>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</si>
  <si>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</si>
  <si>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</si>
  <si>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</si>
  <si>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</si>
  <si>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</si>
  <si>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</si>
  <si>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</si>
  <si>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</si>
  <si>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</si>
  <si>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</si>
  <si>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</si>
  <si>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</si>
  <si>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</si>
  <si>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</si>
  <si>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</si>
  <si>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</si>
  <si>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</si>
  <si>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</si>
  <si>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</si>
  <si>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</si>
  <si>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</si>
  <si>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</si>
  <si>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</si>
  <si>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</si>
  <si>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</si>
  <si>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</si>
  <si>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</si>
  <si>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</si>
  <si>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</si>
  <si>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</si>
  <si>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</si>
  <si>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</si>
  <si>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</si>
  <si>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</si>
  <si>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</si>
  <si>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</si>
  <si>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</si>
  <si>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</si>
  <si>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</si>
  <si>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</si>
  <si>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</si>
  <si>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</si>
  <si>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</si>
  <si>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</si>
  <si>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</si>
  <si>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</si>
  <si>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</si>
  <si>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</si>
  <si>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</si>
  <si>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</si>
  <si>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</si>
  <si>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</si>
  <si>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</si>
  <si>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</si>
  <si>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</si>
  <si>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</si>
  <si>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</si>
  <si>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</si>
  <si>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</si>
  <si>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</si>
  <si>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</si>
  <si>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</si>
  <si>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</si>
  <si>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</si>
  <si>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</si>
  <si>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</si>
  <si>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</si>
  <si>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</si>
  <si>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</si>
  <si>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</si>
  <si>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</si>
  <si>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</si>
  <si>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</si>
  <si>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</si>
  <si>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</si>
  <si>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</si>
  <si>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</si>
  <si>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</si>
  <si>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</si>
  <si>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</si>
  <si>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</si>
  <si>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</si>
  <si>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</si>
  <si>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</si>
  <si>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</si>
  <si>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</si>
  <si>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</si>
  <si>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</si>
  <si>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</si>
  <si>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</si>
  <si>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</si>
  <si>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</si>
  <si>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</si>
  <si>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</si>
  <si>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</si>
  <si>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</si>
  <si>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</si>
  <si>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</si>
  <si>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</si>
  <si>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</si>
  <si>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</si>
  <si>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</si>
  <si>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</si>
  <si>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</si>
  <si>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</si>
  <si>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</si>
  <si>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</si>
  <si>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</si>
  <si>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</si>
  <si>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</si>
  <si>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</si>
  <si>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</si>
  <si>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</si>
  <si>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</si>
  <si>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</si>
  <si>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</si>
  <si>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</si>
  <si>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</si>
  <si>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</si>
  <si>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</si>
  <si>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</si>
  <si>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</si>
  <si>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</si>
  <si>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</si>
  <si>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</si>
  <si>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</si>
  <si>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</si>
  <si>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</si>
  <si>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</si>
  <si>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</si>
  <si>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</si>
  <si>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</si>
  <si>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</si>
  <si>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</si>
  <si>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</si>
  <si>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</si>
  <si>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</si>
  <si>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</si>
  <si>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</si>
  <si>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</si>
  <si>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</si>
  <si>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</si>
  <si>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</si>
  <si>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</si>
  <si>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</si>
  <si>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</si>
  <si>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</si>
  <si>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</si>
  <si>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</si>
  <si>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</si>
  <si>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</si>
  <si>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</si>
  <si>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</si>
  <si>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</si>
  <si>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</si>
  <si>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</si>
  <si>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</si>
  <si>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</si>
  <si>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</si>
  <si>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</si>
  <si>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</si>
  <si>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</si>
  <si>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</si>
  <si>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</si>
  <si>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</si>
  <si>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</si>
  <si>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</si>
  <si>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</si>
  <si>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</si>
  <si>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</si>
  <si>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</si>
  <si>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</si>
  <si>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</si>
  <si>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</si>
  <si>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</si>
  <si>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</si>
  <si>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</si>
  <si>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</si>
  <si>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</si>
  <si>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</si>
  <si>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</si>
  <si>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</si>
  <si>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</si>
  <si>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</si>
  <si>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</si>
  <si>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</si>
  <si>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</si>
  <si>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</si>
  <si>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</si>
  <si>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</si>
  <si>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</si>
  <si>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</si>
  <si>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</si>
  <si>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</si>
  <si>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</si>
  <si>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</si>
  <si>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</si>
  <si>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</si>
  <si>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</si>
  <si>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</si>
  <si>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</si>
  <si>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</si>
  <si>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</si>
  <si>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</si>
  <si>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</si>
  <si>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</si>
  <si>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</si>
  <si>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</si>
  <si>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</si>
  <si>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</si>
  <si>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</si>
  <si>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</si>
  <si>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</si>
  <si>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</si>
  <si>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</si>
  <si>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</si>
  <si>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</si>
  <si>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</si>
  <si>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</si>
  <si>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</si>
  <si>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</si>
  <si>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</si>
  <si>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</si>
  <si>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</si>
  <si>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</si>
  <si>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</si>
  <si>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</si>
  <si>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</si>
  <si>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</si>
  <si>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</si>
  <si>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</si>
  <si>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</si>
  <si>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</si>
  <si>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</si>
  <si>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</si>
  <si>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</si>
  <si>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</si>
  <si>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</si>
  <si>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</si>
  <si>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</si>
  <si>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</si>
  <si>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</si>
  <si>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</si>
  <si>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</si>
  <si>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</si>
  <si>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</si>
  <si>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</si>
  <si>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</si>
  <si>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</si>
  <si>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</si>
  <si>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</si>
  <si>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</si>
  <si>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</si>
  <si>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</si>
  <si>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</si>
  <si>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</si>
  <si>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</si>
  <si>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</si>
  <si>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</si>
  <si>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</si>
  <si>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</si>
  <si>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</si>
  <si>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</si>
  <si>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</si>
  <si>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</si>
  <si>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</si>
  <si>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</si>
  <si>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</si>
  <si>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</si>
  <si>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</si>
  <si>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</si>
  <si>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</si>
  <si>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</si>
  <si>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</si>
  <si>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</si>
  <si>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</si>
  <si>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</si>
  <si>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</si>
  <si>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</si>
  <si>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</si>
  <si>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</si>
  <si>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</si>
  <si>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</si>
  <si>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</si>
  <si>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</si>
  <si>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</si>
  <si>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</si>
  <si>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</si>
  <si>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</si>
  <si>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</si>
  <si>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</si>
  <si>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</si>
  <si>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</si>
  <si>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</si>
  <si>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</si>
  <si>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</si>
  <si>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</si>
  <si>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</si>
  <si>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</si>
  <si>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</si>
  <si>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</si>
  <si>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</si>
  <si>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</si>
  <si>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</si>
  <si>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</si>
  <si>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</si>
  <si>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</si>
  <si>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</si>
  <si>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</si>
  <si>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</si>
  <si>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</si>
  <si>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</si>
  <si>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</si>
  <si>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</si>
  <si>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</si>
  <si>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</si>
  <si>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</si>
  <si>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</si>
  <si>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</si>
  <si>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</si>
  <si>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</si>
  <si>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</si>
  <si>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</si>
  <si>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</si>
  <si>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</si>
  <si>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</si>
  <si>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</si>
  <si>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</si>
  <si>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</si>
  <si>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</si>
  <si>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</si>
  <si>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</si>
  <si>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</si>
  <si>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</si>
  <si>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</si>
  <si>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</si>
  <si>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</si>
  <si>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</si>
  <si>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</si>
  <si>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</si>
  <si>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</si>
  <si>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</si>
  <si>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</si>
  <si>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</si>
  <si>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</si>
  <si>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</si>
  <si>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</si>
  <si>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</si>
  <si>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</si>
  <si>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</si>
  <si>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</si>
  <si>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</si>
  <si>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</si>
  <si>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</si>
  <si>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</si>
  <si>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</si>
  <si>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</si>
  <si>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</si>
  <si>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</si>
  <si>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</si>
  <si>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</si>
  <si>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</si>
  <si>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</si>
  <si>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</si>
  <si>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</si>
  <si>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</si>
  <si>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</si>
  <si>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</si>
  <si>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</si>
  <si>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</si>
  <si>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</si>
  <si>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</si>
  <si>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</si>
  <si>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</si>
  <si>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</si>
  <si>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</si>
  <si>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</si>
  <si>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</si>
  <si>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</si>
  <si>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</si>
  <si>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</si>
  <si>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</si>
  <si>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</si>
  <si>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</si>
  <si>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</si>
  <si>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</si>
  <si>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</si>
  <si>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</si>
  <si>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</si>
  <si>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</si>
  <si>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</si>
  <si>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</si>
  <si>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</si>
  <si>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</si>
  <si>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</si>
  <si>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</si>
  <si>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</si>
  <si>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</si>
  <si>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</si>
  <si>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</si>
  <si>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</si>
  <si>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</si>
  <si>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</si>
  <si>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</si>
  <si>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</si>
  <si>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</si>
  <si>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</si>
  <si>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</si>
  <si>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</si>
  <si>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</si>
  <si>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</si>
  <si>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</si>
  <si>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</si>
  <si>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</si>
  <si>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</si>
  <si>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</si>
  <si>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</si>
  <si>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</si>
  <si>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</si>
  <si>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</si>
  <si>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</si>
  <si>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</si>
  <si>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</si>
  <si>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</si>
  <si>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</si>
  <si>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</si>
  <si>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</si>
  <si>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</si>
  <si>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</si>
  <si>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</si>
  <si>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</si>
  <si>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</si>
  <si>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</si>
  <si>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</si>
  <si>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</si>
  <si>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</si>
  <si>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</si>
  <si>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</si>
  <si>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</si>
  <si>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</si>
  <si>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</si>
  <si>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</si>
  <si>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</si>
  <si>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</si>
  <si>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</si>
  <si>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</si>
  <si>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</si>
  <si>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</si>
  <si>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</si>
  <si>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</si>
  <si>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</si>
  <si>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</si>
  <si>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</si>
  <si>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</si>
  <si>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</si>
  <si>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</si>
  <si>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</si>
  <si>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</si>
  <si>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</si>
  <si>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</si>
  <si>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</si>
  <si>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</si>
  <si>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</si>
  <si>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</si>
  <si>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</si>
  <si>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</si>
  <si>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</si>
  <si>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</si>
  <si>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</si>
  <si>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</si>
  <si>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</si>
  <si>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</si>
  <si>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</si>
  <si>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</si>
  <si>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</si>
  <si>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</si>
  <si>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</si>
  <si>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</si>
  <si>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</si>
  <si>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</si>
  <si>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</si>
  <si>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</si>
  <si>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</si>
  <si>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</si>
  <si>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</si>
  <si>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</si>
  <si>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</si>
  <si>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</si>
  <si>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</si>
  <si>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</si>
  <si>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</si>
  <si>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</si>
  <si>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</si>
  <si>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</si>
  <si>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</si>
  <si>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</si>
  <si>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</si>
  <si>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</si>
  <si>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</si>
  <si>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</si>
  <si>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</si>
  <si>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</si>
  <si>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</si>
  <si>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</si>
  <si>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</si>
  <si>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</si>
  <si>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</si>
  <si>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</si>
  <si>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</si>
  <si>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</si>
  <si>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</si>
  <si>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</si>
  <si>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</si>
  <si>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</si>
  <si>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</si>
  <si>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</si>
  <si>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</si>
  <si>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</si>
  <si>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</si>
  <si>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</si>
  <si>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</si>
  <si>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</si>
  <si>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</si>
  <si>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</si>
  <si>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</si>
  <si>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</si>
  <si>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</si>
  <si>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</si>
  <si>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</si>
  <si>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</si>
  <si>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</si>
  <si>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</si>
  <si>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</si>
  <si>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</si>
  <si>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</si>
  <si>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</si>
  <si>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</si>
  <si>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</si>
  <si>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</si>
  <si>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</si>
  <si>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</si>
  <si>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</si>
  <si>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</si>
  <si>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</si>
  <si>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</si>
  <si>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</si>
  <si>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</si>
  <si>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</si>
  <si>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</si>
  <si>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</si>
  <si>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</si>
  <si>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</si>
  <si>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</si>
  <si>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</si>
  <si>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</si>
  <si>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</si>
  <si>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</si>
  <si>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</si>
  <si>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</si>
  <si>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</si>
  <si>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</si>
  <si>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</si>
  <si>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</si>
  <si>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</si>
  <si>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</si>
  <si>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</si>
  <si>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</si>
  <si>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</si>
  <si>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</si>
  <si>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</si>
  <si>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</si>
  <si>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</si>
  <si>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</si>
  <si>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</si>
  <si>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</si>
  <si>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</si>
  <si>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</si>
  <si>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</si>
  <si>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</si>
  <si>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</si>
  <si>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</si>
  <si>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</si>
  <si>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</si>
  <si>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</si>
  <si>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</si>
  <si>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</si>
  <si>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</si>
  <si>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</si>
  <si>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</si>
  <si>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</si>
  <si>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</si>
  <si>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</si>
  <si>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</si>
  <si>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</si>
  <si>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</si>
  <si>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</si>
  <si>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</si>
  <si>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</si>
  <si>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</si>
  <si>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</si>
  <si>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</si>
  <si>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</si>
  <si>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</si>
  <si>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</si>
  <si>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</si>
  <si>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</si>
  <si>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</si>
  <si>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</si>
  <si>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</si>
  <si>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</si>
  <si>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</si>
  <si>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</si>
  <si>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</si>
  <si>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</si>
  <si>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</si>
  <si>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</si>
  <si>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</si>
  <si>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</si>
  <si>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</si>
  <si>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</si>
  <si>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</si>
  <si>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</si>
  <si>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</si>
  <si>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</si>
  <si>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</si>
  <si>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</si>
  <si>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</si>
  <si>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</si>
  <si>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</si>
  <si>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</si>
  <si>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</si>
  <si>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</si>
  <si>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</si>
  <si>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</si>
  <si>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</si>
  <si>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</si>
  <si>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</si>
  <si>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</si>
  <si>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</si>
  <si>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</si>
  <si>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</si>
  <si>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</si>
  <si>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</si>
  <si>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</si>
  <si>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</si>
  <si>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</si>
  <si>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</si>
  <si>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</si>
  <si>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</si>
  <si>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</si>
  <si>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</si>
  <si>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</si>
  <si>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</si>
  <si>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</si>
  <si>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</si>
  <si>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</si>
  <si>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</si>
  <si>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</si>
  <si>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</si>
  <si>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</si>
  <si>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</si>
  <si>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</si>
  <si>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</si>
  <si>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</si>
  <si>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</si>
  <si>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</si>
  <si>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</si>
  <si>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</si>
  <si>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</si>
  <si>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</si>
  <si>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</si>
  <si>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</si>
  <si>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</si>
  <si>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</si>
  <si>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</si>
  <si>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</si>
  <si>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</si>
  <si>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</si>
  <si>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</si>
  <si>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</si>
  <si>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</si>
  <si>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</si>
  <si>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</si>
  <si>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</si>
  <si>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</si>
  <si>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</si>
  <si>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</si>
  <si>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</si>
  <si>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</si>
  <si>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</si>
  <si>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</si>
  <si>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</si>
  <si>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</si>
  <si>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</si>
  <si>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</si>
  <si>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</si>
  <si>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</si>
  <si>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</si>
  <si>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</si>
  <si>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</si>
  <si>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</si>
  <si>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</si>
  <si>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</si>
  <si>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</si>
  <si>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</si>
  <si>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</si>
  <si>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</si>
  <si>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</si>
  <si>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</si>
  <si>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</si>
  <si>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</si>
  <si>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</si>
  <si>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</si>
  <si>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</si>
  <si>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</si>
  <si>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</si>
  <si>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</si>
  <si>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</si>
  <si>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</si>
  <si>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</si>
  <si>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</si>
  <si>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</si>
  <si>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</si>
  <si>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</si>
  <si>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</si>
  <si>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</si>
  <si>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</si>
  <si>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</si>
  <si>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</si>
  <si>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</si>
  <si>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</si>
  <si>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</si>
  <si>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</si>
  <si>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</si>
  <si>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</si>
  <si>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</si>
  <si>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</si>
  <si>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</si>
  <si>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</si>
  <si>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</si>
  <si>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</si>
  <si>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</si>
  <si>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</si>
  <si>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</si>
  <si>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</si>
  <si>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</si>
  <si>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</si>
  <si>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</si>
  <si>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</si>
  <si>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</si>
  <si>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</si>
  <si>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</si>
  <si>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</si>
  <si>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</si>
  <si>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</si>
  <si>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</si>
  <si>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</si>
  <si>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</si>
  <si>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</si>
  <si>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</si>
  <si>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</si>
  <si>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</si>
  <si>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</si>
  <si>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</si>
  <si>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</si>
  <si>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</si>
  <si>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</si>
  <si>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</si>
  <si>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</si>
  <si>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</si>
  <si>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</si>
  <si>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</si>
  <si>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</si>
  <si>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</si>
  <si>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</si>
  <si>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</si>
  <si>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</si>
  <si>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</si>
  <si>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</si>
  <si>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</si>
  <si>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</si>
  <si>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</si>
  <si>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</si>
  <si>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</si>
  <si>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</si>
  <si>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</si>
  <si>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</si>
  <si>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</si>
  <si>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</si>
  <si>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</si>
  <si>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</si>
  <si>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</si>
  <si>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</si>
  <si>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</si>
  <si>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</si>
  <si>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</si>
  <si>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</si>
  <si>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</si>
  <si>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</si>
  <si>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</si>
  <si>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</si>
  <si>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</si>
  <si>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</si>
  <si>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</si>
  <si>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</si>
  <si>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</si>
  <si>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</si>
  <si>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</si>
  <si>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</si>
  <si>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</si>
  <si>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</si>
  <si>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</si>
  <si>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</si>
  <si>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</si>
  <si>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</si>
  <si>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</si>
  <si>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</si>
  <si>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</si>
  <si>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</si>
  <si>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</si>
  <si>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</si>
  <si>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</si>
  <si>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</si>
  <si>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</si>
  <si>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</si>
  <si>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</si>
  <si>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</si>
  <si>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</si>
  <si>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</si>
  <si>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</si>
  <si>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</si>
  <si>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</si>
  <si>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</si>
  <si>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</si>
  <si>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</si>
  <si>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</si>
  <si>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</si>
  <si>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</si>
  <si>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</si>
  <si>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</si>
  <si>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</si>
  <si>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</si>
  <si>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</si>
  <si>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</si>
  <si>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</si>
  <si>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</si>
  <si>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</si>
  <si>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</si>
  <si>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</si>
  <si>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</si>
  <si>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</si>
  <si>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</si>
  <si>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</si>
  <si>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</si>
  <si>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</si>
  <si>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</si>
  <si>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</si>
  <si>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</si>
  <si>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</si>
  <si>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</si>
  <si>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</si>
  <si>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</si>
  <si>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</si>
  <si>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</si>
  <si>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</si>
  <si>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</si>
  <si>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</si>
  <si>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</si>
  <si>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</si>
  <si>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</si>
  <si>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</si>
  <si>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</si>
  <si>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</si>
  <si>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</si>
  <si>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</si>
  <si>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</si>
  <si>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</si>
  <si>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</si>
  <si>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</si>
  <si>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</si>
  <si>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</si>
  <si>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</si>
  <si>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</si>
  <si>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</si>
  <si>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</si>
  <si>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</si>
  <si>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</si>
  <si>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</si>
  <si>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</si>
  <si>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</si>
  <si>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</si>
  <si>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</si>
  <si>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</si>
  <si>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</si>
  <si>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</si>
  <si>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</si>
  <si>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</si>
  <si>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</si>
  <si>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</si>
  <si>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</si>
  <si>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</si>
  <si>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</si>
  <si>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</si>
  <si>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</si>
  <si>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</si>
  <si>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</si>
  <si>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</si>
  <si>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</si>
  <si>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</si>
  <si>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</si>
  <si>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</si>
  <si>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</si>
  <si>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</si>
  <si>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</si>
  <si>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</si>
  <si>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</si>
  <si>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</si>
  <si>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</si>
  <si>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</si>
  <si>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</si>
  <si>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</si>
  <si>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</si>
  <si>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</si>
  <si>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</si>
  <si>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</si>
  <si>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</si>
  <si>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</si>
  <si>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</si>
  <si>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</si>
  <si>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</si>
  <si>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</si>
  <si>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</si>
  <si>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</si>
  <si>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</si>
  <si>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</si>
  <si>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</si>
  <si>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</si>
  <si>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</si>
  <si>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</si>
  <si>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</si>
  <si>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</si>
  <si>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</si>
  <si>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</si>
  <si>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</si>
  <si>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</si>
  <si>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</si>
  <si>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</si>
  <si>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</si>
  <si>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</si>
  <si>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</si>
  <si>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</si>
  <si>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</si>
  <si>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</si>
  <si>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</si>
  <si>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</si>
  <si>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</si>
  <si>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</si>
  <si>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</si>
  <si>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</si>
  <si>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</si>
  <si>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</si>
  <si>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</si>
  <si>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</si>
  <si>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</si>
  <si>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</si>
  <si>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</si>
  <si>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</si>
  <si>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</si>
  <si>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</si>
  <si>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</si>
  <si>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</si>
  <si>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</si>
  <si>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</si>
  <si>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</si>
  <si>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</si>
  <si>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</si>
  <si>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</si>
  <si>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</si>
  <si>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</si>
  <si>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</si>
  <si>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</si>
  <si>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</si>
  <si>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</si>
  <si>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</si>
  <si>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</si>
  <si>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</si>
  <si>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</si>
  <si>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</si>
  <si>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</si>
  <si>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</si>
  <si>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</si>
  <si>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</si>
  <si>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</si>
  <si>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</si>
  <si>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</si>
  <si>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</si>
  <si>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</si>
  <si>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</si>
  <si>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</si>
  <si>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</si>
  <si>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</si>
  <si>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</si>
  <si>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</si>
  <si>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</si>
  <si>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</si>
  <si>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</si>
  <si>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</si>
  <si>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</si>
  <si>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</si>
  <si>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</si>
  <si>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</si>
  <si>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</si>
  <si>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</si>
  <si>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</si>
  <si>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</si>
  <si>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</si>
  <si>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</si>
  <si>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</si>
  <si>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</si>
  <si>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</si>
  <si>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</si>
  <si>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</si>
  <si>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</si>
  <si>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</si>
  <si>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</si>
  <si>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</si>
  <si>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</si>
  <si>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</si>
  <si>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</si>
  <si>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</si>
  <si>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</si>
  <si>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</si>
  <si>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</si>
  <si>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</si>
  <si>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</si>
  <si>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</si>
  <si>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</si>
  <si>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</si>
  <si>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</si>
  <si>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</si>
  <si>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</si>
  <si>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</si>
  <si>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</si>
  <si>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</si>
  <si>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</si>
  <si>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</si>
  <si>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</si>
  <si>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</si>
  <si>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</si>
  <si>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</si>
  <si>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</si>
  <si>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</si>
  <si>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</si>
  <si>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</si>
  <si>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</si>
  <si>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</si>
  <si>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</si>
  <si>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</si>
  <si>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</si>
  <si>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</si>
  <si>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</si>
  <si>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</si>
  <si>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</si>
  <si>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</si>
  <si>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</si>
  <si>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</si>
  <si>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</si>
  <si>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</si>
  <si>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</si>
  <si>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</si>
  <si>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</si>
  <si>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</si>
  <si>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</si>
  <si>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</si>
  <si>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</si>
  <si>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</si>
  <si>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</si>
  <si>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</si>
  <si>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</si>
  <si>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</si>
  <si>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</si>
  <si>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</si>
  <si>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</si>
  <si>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</si>
  <si>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</si>
  <si>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</si>
  <si>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</si>
  <si>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</si>
  <si>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</si>
  <si>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</si>
  <si>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</si>
  <si>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</si>
  <si>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</si>
  <si>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</si>
  <si>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</si>
  <si>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</si>
  <si>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</si>
  <si>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</si>
  <si>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</si>
  <si>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</si>
  <si>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</si>
  <si>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</si>
  <si>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</si>
  <si>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</si>
  <si>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</si>
  <si>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</si>
  <si>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</si>
  <si>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</si>
  <si>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</si>
  <si>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</si>
  <si>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</si>
  <si>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</si>
  <si>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</si>
  <si>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</si>
  <si>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</si>
  <si>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</si>
  <si>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</si>
  <si>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</si>
  <si>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</si>
  <si>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</si>
  <si>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</si>
  <si>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</si>
  <si>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</si>
  <si>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</si>
  <si>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</si>
  <si>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</si>
  <si>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</si>
  <si>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</si>
  <si>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</si>
  <si>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</si>
  <si>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</si>
  <si>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</si>
  <si>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</si>
  <si>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</si>
  <si>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</si>
  <si>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</si>
  <si>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</si>
  <si>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</si>
  <si>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</si>
  <si>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</si>
  <si>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</si>
  <si>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</si>
  <si>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</si>
  <si>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</si>
  <si>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</si>
  <si>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</si>
  <si>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</si>
  <si>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</si>
  <si>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</si>
  <si>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</si>
  <si>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</si>
  <si>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</si>
  <si>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</si>
  <si>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</si>
  <si>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</si>
  <si>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</si>
  <si>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</si>
  <si>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</si>
  <si>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</si>
  <si>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</si>
  <si>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</si>
  <si>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</si>
  <si>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</si>
  <si>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</si>
  <si>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</si>
  <si>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</si>
  <si>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</si>
  <si>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</si>
  <si>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</si>
  <si>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</si>
  <si>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</si>
  <si>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</si>
  <si>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</si>
  <si>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</si>
  <si>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</si>
  <si>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</si>
  <si>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</si>
  <si>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</si>
  <si>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</si>
  <si>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</si>
  <si>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</si>
  <si>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</si>
  <si>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</si>
  <si>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</si>
  <si>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</si>
  <si>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</si>
  <si>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</si>
  <si>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</si>
  <si>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</si>
  <si>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</si>
  <si>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</si>
  <si>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</si>
  <si>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</si>
  <si>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</si>
  <si>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</si>
  <si>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</si>
  <si>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</si>
  <si>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</si>
  <si>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</si>
  <si>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</si>
  <si>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</si>
  <si>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</si>
  <si>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</si>
  <si>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</si>
  <si>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</si>
  <si>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</si>
  <si>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</si>
  <si>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</si>
  <si>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</si>
  <si>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</si>
  <si>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</si>
  <si>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</si>
  <si>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</si>
  <si>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</si>
  <si>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</si>
  <si>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</si>
  <si>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</si>
  <si>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</si>
  <si>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</si>
  <si>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</si>
  <si>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</si>
  <si>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</si>
  <si>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</si>
  <si>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</si>
  <si>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</si>
  <si>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</si>
  <si>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</si>
  <si>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</si>
  <si>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</si>
  <si>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</si>
  <si>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</si>
  <si>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</si>
  <si>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</si>
  <si>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</si>
  <si>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</si>
  <si>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</si>
  <si>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</si>
  <si>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</si>
  <si>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</si>
  <si>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</si>
  <si>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</si>
  <si>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</si>
  <si>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</si>
  <si>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</si>
  <si>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</si>
  <si>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</si>
  <si>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</si>
  <si>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</si>
  <si>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</si>
  <si>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</si>
  <si>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</si>
  <si>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</si>
  <si>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</si>
  <si>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</si>
  <si>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</si>
  <si>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</si>
  <si>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</si>
  <si>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</si>
  <si>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</si>
  <si>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</si>
  <si>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</si>
  <si>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</si>
  <si>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</si>
  <si>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</si>
  <si>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</si>
  <si>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</si>
  <si>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</si>
  <si>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</si>
  <si>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</si>
  <si>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</si>
  <si>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</si>
  <si>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</si>
  <si>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</si>
  <si>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</si>
  <si>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</si>
  <si>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</si>
  <si>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</si>
  <si>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</si>
  <si>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</si>
  <si>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</si>
  <si>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</si>
  <si>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</si>
  <si>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</si>
  <si>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</si>
  <si>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</si>
  <si>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</si>
  <si>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</si>
  <si>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</si>
  <si>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</si>
  <si>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</si>
  <si>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</si>
  <si>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</si>
  <si>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</si>
  <si>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</si>
  <si>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</si>
  <si>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</si>
  <si>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</si>
  <si>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</si>
  <si>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</si>
  <si>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</si>
  <si>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</si>
  <si>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</si>
  <si>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</si>
  <si>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</si>
  <si>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</si>
  <si>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</si>
  <si>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</si>
  <si>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</si>
  <si>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</si>
  <si>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</si>
  <si>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</si>
  <si>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</si>
  <si>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</si>
  <si>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</si>
  <si>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</si>
  <si>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</si>
  <si>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</si>
  <si>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</si>
  <si>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</si>
  <si>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</si>
  <si>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</si>
  <si>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</si>
  <si>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</si>
  <si>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</si>
  <si>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</si>
  <si>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</si>
  <si>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</si>
  <si>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</si>
  <si>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</si>
  <si>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</si>
  <si>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</si>
  <si>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</si>
  <si>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</si>
  <si>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</si>
  <si>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</si>
  <si>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</si>
  <si>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</si>
  <si>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</si>
  <si>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</si>
  <si>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</si>
  <si>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</si>
  <si>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</si>
  <si>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</si>
  <si>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</si>
  <si>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</si>
  <si>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</si>
  <si>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</si>
  <si>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</si>
  <si>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</si>
  <si>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</si>
  <si>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</si>
  <si>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</si>
  <si>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</si>
  <si>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</si>
  <si>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</si>
  <si>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</si>
  <si>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</si>
  <si>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</si>
  <si>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</si>
  <si>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</si>
  <si>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</si>
  <si>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</si>
  <si>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</si>
  <si>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</si>
  <si>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</si>
  <si>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</si>
  <si>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</si>
  <si>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</si>
  <si>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</si>
  <si>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</si>
  <si>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</si>
  <si>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</si>
  <si>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</si>
  <si>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</si>
  <si>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</si>
  <si>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</si>
  <si>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</si>
  <si>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</si>
  <si>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</si>
  <si>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</si>
  <si>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</si>
  <si>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</si>
  <si>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</si>
  <si>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</si>
  <si>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</si>
  <si>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</si>
  <si>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</si>
  <si>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</si>
  <si>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</si>
  <si>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</si>
  <si>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</si>
  <si>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</si>
  <si>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</si>
  <si>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</si>
  <si>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</si>
  <si>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</si>
  <si>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</si>
  <si>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</si>
  <si>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</si>
  <si>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</si>
  <si>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</si>
  <si>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</si>
  <si>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</si>
  <si>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</si>
  <si>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</si>
  <si>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</si>
  <si>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</si>
  <si>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</si>
  <si>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</si>
  <si>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</si>
  <si>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</si>
  <si>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</si>
  <si>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</si>
  <si>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</si>
  <si>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</si>
  <si>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</si>
  <si>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</si>
  <si>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</si>
  <si>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</si>
  <si>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</si>
  <si>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</si>
  <si>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</si>
  <si>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</si>
  <si>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</si>
  <si>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</si>
  <si>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</si>
  <si>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</si>
  <si>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</si>
  <si>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</si>
  <si>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</si>
  <si>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</si>
  <si>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</si>
  <si>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</si>
  <si>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</si>
  <si>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</si>
  <si>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</si>
  <si>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</si>
  <si>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</si>
  <si>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</si>
  <si>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</si>
  <si>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</si>
  <si>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</si>
  <si>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</si>
  <si>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</si>
  <si>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</si>
  <si>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</si>
  <si>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</si>
  <si>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</si>
  <si>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</si>
  <si>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</si>
  <si>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</si>
  <si>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</si>
  <si>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</si>
  <si>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</si>
  <si>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</si>
  <si>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</si>
  <si>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</si>
  <si>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</si>
  <si>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</si>
  <si>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</si>
  <si>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</si>
  <si>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</si>
  <si>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</si>
  <si>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</si>
  <si>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</si>
  <si>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</si>
  <si>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</si>
  <si>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</si>
  <si>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</si>
  <si>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</si>
  <si>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</si>
  <si>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</si>
  <si>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</si>
  <si>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</si>
  <si>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</si>
  <si>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</si>
  <si>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</si>
  <si>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</si>
  <si>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</si>
  <si>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</si>
  <si>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</si>
  <si>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</si>
  <si>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</si>
  <si>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</si>
  <si>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</si>
  <si>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</si>
  <si>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</si>
  <si>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</si>
  <si>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</si>
  <si>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</si>
  <si>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</si>
  <si>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</si>
  <si>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</si>
  <si>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</si>
  <si>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</si>
  <si>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</si>
  <si>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</si>
  <si>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</si>
  <si>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</si>
  <si>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</si>
  <si>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</si>
  <si>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</si>
  <si>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</si>
  <si>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</si>
  <si>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</si>
  <si>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</si>
  <si>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</si>
  <si>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</si>
  <si>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</si>
  <si>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</si>
  <si>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</si>
  <si>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</si>
  <si>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</si>
  <si>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</si>
  <si>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</si>
  <si>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</si>
  <si>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</si>
  <si>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</si>
  <si>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</si>
  <si>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</si>
  <si>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</si>
  <si>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</si>
  <si>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</si>
  <si>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</si>
  <si>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</si>
  <si>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</si>
  <si>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</si>
  <si>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</si>
  <si>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</si>
  <si>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</si>
  <si>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</si>
  <si>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</si>
  <si>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</si>
  <si>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</si>
  <si>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</si>
  <si>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</si>
  <si>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</si>
  <si>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</si>
  <si>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</si>
  <si>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</si>
  <si>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</si>
  <si>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</si>
  <si>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</si>
  <si>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</si>
  <si>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</si>
  <si>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</si>
  <si>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</si>
  <si>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</si>
  <si>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</si>
  <si>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</si>
  <si>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</si>
  <si>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</si>
  <si>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</si>
  <si>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</si>
  <si>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</si>
  <si>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</si>
  <si>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</si>
  <si>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</si>
  <si>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</si>
  <si>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</si>
  <si>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</si>
  <si>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</si>
  <si>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</si>
  <si>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</si>
  <si>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</si>
  <si>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</si>
  <si>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</si>
  <si>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</si>
  <si>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</si>
  <si>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</si>
  <si>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</si>
  <si>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</si>
  <si>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</si>
  <si>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</si>
  <si>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</si>
  <si>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</si>
  <si>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</si>
  <si>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</si>
  <si>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</si>
  <si>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</si>
  <si>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</si>
  <si>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</si>
  <si>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</si>
  <si>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</si>
  <si>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</si>
  <si>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</si>
  <si>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</si>
  <si>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</si>
  <si>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</si>
  <si>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</si>
  <si>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</si>
  <si>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</si>
  <si>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</si>
  <si>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</si>
  <si>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</si>
  <si>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</si>
  <si>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</si>
  <si>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</si>
  <si>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</si>
  <si>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</si>
  <si>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</si>
  <si>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</si>
  <si>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</si>
  <si>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</si>
  <si>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</si>
  <si>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</si>
  <si>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</si>
  <si>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</si>
  <si>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</si>
  <si>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</si>
  <si>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</si>
  <si>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</si>
  <si>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</si>
  <si>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</si>
  <si>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</si>
  <si>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</si>
  <si>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</si>
  <si>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</si>
  <si>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</si>
  <si>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</si>
  <si>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</si>
  <si>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</si>
  <si>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</si>
  <si>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</si>
  <si>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</si>
  <si>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</si>
  <si>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</si>
  <si>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</si>
  <si>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</si>
  <si>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</si>
  <si>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</si>
  <si>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</si>
  <si>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</si>
  <si>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</si>
  <si>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</si>
  <si>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</si>
  <si>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</si>
  <si>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</si>
  <si>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</si>
  <si>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</si>
  <si>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</si>
  <si>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</si>
  <si>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</si>
  <si>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</si>
  <si>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</si>
  <si>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</si>
  <si>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</si>
  <si>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</si>
  <si>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</si>
  <si>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</si>
  <si>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</si>
  <si>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</si>
  <si>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</si>
  <si>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</si>
  <si>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</si>
  <si>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</si>
  <si>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</si>
  <si>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</si>
  <si>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</si>
  <si>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</si>
  <si>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</si>
  <si>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</si>
  <si>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</si>
  <si>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</si>
  <si>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</si>
  <si>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</si>
  <si>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</si>
  <si>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</si>
  <si>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</si>
  <si>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</si>
  <si>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</si>
  <si>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</si>
  <si>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</si>
  <si>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</si>
  <si>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</si>
  <si>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</si>
  <si>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</si>
  <si>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</si>
  <si>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</si>
  <si>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</si>
  <si>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</si>
  <si>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</si>
  <si>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</si>
  <si>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</si>
  <si>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</si>
  <si>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</si>
  <si>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</si>
  <si>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</si>
  <si>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</si>
  <si>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</si>
  <si>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</si>
  <si>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</si>
  <si>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</si>
  <si>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</si>
  <si>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</si>
  <si>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</si>
  <si>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</si>
  <si>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</si>
  <si>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</si>
  <si>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</si>
  <si>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</si>
  <si>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</si>
  <si>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</si>
  <si>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</si>
  <si>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</si>
  <si>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</si>
  <si>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</si>
  <si>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</si>
  <si>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</si>
  <si>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</si>
  <si>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</si>
  <si>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</si>
  <si>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</si>
  <si>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</si>
  <si>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</si>
  <si>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</si>
  <si>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</si>
  <si>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</si>
  <si>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</si>
  <si>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</si>
  <si>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</si>
  <si>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</si>
  <si>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</si>
  <si>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</si>
  <si>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</si>
  <si>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</si>
  <si>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</si>
  <si>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</si>
  <si>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</si>
  <si>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</si>
  <si>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</si>
  <si>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</si>
  <si>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</si>
  <si>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</si>
  <si>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</si>
  <si>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</si>
  <si>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</si>
  <si>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</si>
  <si>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</si>
  <si>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</si>
  <si>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</si>
  <si>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</si>
  <si>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</si>
  <si>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</si>
  <si>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</si>
  <si>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</si>
  <si>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</si>
  <si>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</si>
  <si>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</si>
  <si>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</si>
  <si>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</si>
  <si>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</si>
  <si>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</si>
  <si>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</si>
  <si>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</si>
  <si>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</si>
  <si>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</si>
  <si>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</si>
  <si>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</si>
  <si>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</si>
  <si>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</si>
  <si>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</si>
  <si>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</si>
  <si>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</si>
  <si>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</si>
  <si>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</si>
  <si>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</si>
  <si>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</si>
  <si>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</si>
  <si>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</si>
  <si>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</si>
  <si>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</si>
  <si>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</si>
  <si>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</si>
  <si>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</si>
  <si>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</si>
  <si>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</si>
  <si>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</si>
  <si>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</si>
  <si>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</si>
  <si>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</si>
  <si>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</si>
  <si>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</si>
  <si>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</si>
  <si>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</si>
  <si>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</si>
  <si>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</si>
  <si>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</si>
  <si>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</si>
  <si>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</si>
  <si>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</si>
  <si>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</si>
  <si>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</si>
  <si>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</si>
  <si>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</si>
  <si>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</si>
  <si>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</si>
  <si>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</si>
  <si>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</si>
  <si>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</si>
  <si>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</si>
  <si>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</si>
  <si>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</si>
  <si>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</si>
  <si>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</si>
  <si>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</si>
  <si>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</si>
  <si>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</si>
  <si>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</si>
  <si>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</si>
  <si>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</si>
  <si>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</si>
  <si>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</si>
  <si>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</si>
  <si>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</si>
  <si>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</si>
  <si>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</si>
  <si>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</si>
  <si>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</si>
  <si>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</si>
  <si>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</si>
  <si>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</si>
  <si>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</si>
  <si>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</si>
  <si>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</si>
  <si>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</si>
  <si>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</si>
  <si>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</si>
  <si>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</si>
  <si>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</si>
  <si>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</si>
  <si>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</si>
  <si>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</si>
  <si>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</si>
  <si>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</si>
  <si>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</si>
  <si>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</si>
  <si>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</si>
  <si>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</si>
  <si>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</si>
  <si>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</si>
  <si>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</si>
  <si>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</si>
  <si>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</si>
  <si>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</si>
  <si>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</si>
  <si>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</si>
  <si>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</si>
  <si>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</si>
  <si>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</si>
  <si>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</si>
  <si>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</si>
  <si>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</si>
  <si>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</si>
  <si>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</si>
  <si>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</si>
  <si>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</si>
  <si>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</si>
  <si>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</si>
  <si>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</si>
  <si>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</si>
  <si>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</si>
  <si>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</si>
  <si>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</si>
  <si>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</si>
  <si>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</si>
  <si>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</si>
  <si>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</si>
  <si>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</si>
  <si>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</si>
  <si>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</si>
  <si>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</si>
  <si>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</si>
  <si>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</si>
  <si>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</si>
  <si>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</si>
  <si>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</si>
  <si>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</si>
  <si>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</si>
  <si>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</si>
  <si>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</si>
  <si>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</si>
  <si>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</si>
  <si>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</si>
  <si>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</si>
  <si>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</si>
  <si>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</si>
  <si>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</si>
  <si>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</si>
  <si>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</si>
  <si>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</si>
  <si>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</si>
  <si>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</si>
  <si>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</si>
  <si>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</si>
  <si>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</si>
  <si>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</si>
  <si>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</si>
  <si>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</si>
  <si>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</si>
  <si>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</si>
  <si>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</si>
  <si>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</si>
  <si>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</si>
  <si>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</si>
  <si>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</si>
  <si>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</si>
  <si>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</si>
  <si>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</si>
  <si>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</si>
  <si>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</si>
  <si>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</si>
  <si>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</si>
  <si>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</si>
  <si>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</si>
  <si>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</si>
  <si>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</si>
  <si>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</si>
  <si>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</si>
  <si>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</si>
  <si>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</si>
  <si>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</si>
  <si>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</si>
  <si>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</si>
  <si>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</si>
  <si>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</si>
  <si>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</si>
  <si>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</si>
  <si>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</si>
  <si>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</si>
  <si>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</si>
  <si>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</si>
  <si>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</si>
  <si>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</si>
  <si>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</si>
  <si>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</si>
  <si>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</si>
  <si>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</si>
  <si>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</si>
  <si>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</si>
  <si>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</si>
  <si>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</si>
  <si>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</si>
  <si>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</si>
  <si>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</si>
  <si>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</si>
  <si>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</si>
  <si>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</si>
  <si>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</si>
  <si>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</si>
  <si>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</si>
  <si>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</si>
  <si>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</si>
  <si>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</si>
  <si>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</si>
  <si>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</si>
  <si>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</si>
  <si>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</si>
  <si>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</si>
  <si>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</si>
  <si>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</si>
  <si>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</si>
  <si>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</si>
  <si>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</si>
  <si>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</si>
  <si>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</si>
  <si>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</si>
  <si>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</si>
  <si>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</si>
  <si>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</si>
  <si>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</si>
  <si>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</si>
  <si>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</si>
  <si>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</si>
  <si>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</si>
  <si>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</si>
  <si>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</si>
  <si>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</si>
  <si>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</si>
  <si>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</si>
  <si>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</si>
  <si>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</si>
  <si>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</si>
  <si>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</si>
  <si>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</si>
  <si>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</si>
  <si>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</si>
  <si>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</si>
  <si>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</si>
  <si>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</si>
  <si>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</si>
  <si>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</si>
  <si>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</si>
  <si>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</si>
  <si>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</si>
  <si>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</si>
  <si>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</si>
  <si>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</si>
  <si>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</si>
  <si>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</si>
  <si>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</si>
  <si>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</si>
  <si>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</si>
  <si>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</si>
  <si>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</si>
  <si>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</si>
  <si>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</si>
  <si>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</si>
  <si>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</si>
  <si>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</si>
  <si>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</si>
  <si>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</si>
  <si>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</si>
  <si>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</si>
  <si>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</si>
  <si>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</si>
  <si>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</si>
  <si>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</si>
  <si>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</si>
  <si>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</si>
  <si>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</si>
  <si>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</si>
  <si>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</si>
  <si>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</si>
  <si>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</si>
  <si>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</si>
  <si>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</si>
  <si>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</si>
  <si>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</si>
  <si>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</si>
  <si>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</si>
  <si>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</si>
  <si>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</si>
  <si>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</si>
  <si>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</si>
  <si>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</si>
  <si>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</si>
  <si>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</si>
  <si>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</si>
  <si>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</si>
  <si>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</si>
  <si>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</si>
  <si>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</si>
  <si>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</si>
  <si>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</si>
  <si>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</si>
  <si>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</si>
  <si>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</si>
  <si>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</si>
  <si>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</si>
  <si>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</si>
  <si>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</si>
  <si>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</si>
  <si>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</si>
  <si>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</si>
  <si>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</si>
  <si>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</si>
  <si>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</si>
  <si>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</si>
  <si>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</si>
  <si>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</si>
  <si>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</si>
  <si>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</si>
  <si>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</si>
  <si>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</si>
  <si>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</si>
  <si>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</si>
  <si>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</si>
  <si>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</si>
  <si>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</si>
  <si>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</si>
  <si>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</si>
  <si>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</si>
  <si>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</si>
  <si>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</si>
  <si>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</si>
  <si>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</si>
  <si>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</si>
  <si>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</si>
  <si>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</si>
  <si>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</si>
  <si>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</si>
  <si>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</si>
  <si>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</si>
  <si>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</si>
  <si>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</si>
  <si>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</si>
  <si>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</si>
  <si>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</si>
  <si>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</si>
  <si>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</si>
  <si>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</si>
  <si>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</si>
  <si>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</si>
  <si>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</si>
  <si>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</si>
  <si>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</si>
  <si>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</si>
  <si>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</si>
  <si>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</si>
  <si>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</si>
  <si>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</si>
  <si>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</si>
  <si>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</si>
  <si>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</si>
  <si>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</si>
  <si>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</si>
  <si>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</si>
  <si>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</si>
  <si>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</si>
  <si>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</si>
  <si>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</si>
  <si>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</si>
  <si>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</si>
  <si>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</si>
  <si>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</si>
  <si>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</si>
  <si>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</si>
  <si>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</si>
  <si>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</si>
  <si>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</si>
  <si>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</si>
  <si>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</si>
  <si>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</si>
  <si>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</si>
  <si>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</si>
  <si>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</si>
  <si>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</si>
  <si>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</si>
  <si>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</si>
  <si>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</si>
  <si>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</si>
  <si>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</si>
  <si>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</si>
  <si>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</si>
  <si>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</si>
  <si>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</si>
  <si>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</si>
  <si>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</si>
  <si>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</si>
  <si>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</si>
  <si>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</si>
  <si>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</si>
  <si>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</si>
  <si>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</si>
  <si>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</si>
  <si>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</si>
  <si>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</si>
  <si>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</si>
  <si>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</si>
  <si>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</si>
  <si>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</si>
  <si>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</si>
  <si>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</si>
  <si>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</si>
  <si>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</si>
  <si>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</si>
  <si>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</si>
  <si>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</si>
  <si>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</si>
  <si>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</si>
  <si>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</si>
  <si>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</si>
  <si>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</si>
  <si>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</si>
  <si>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</si>
  <si>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</si>
  <si>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</si>
  <si>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</si>
  <si>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</si>
  <si>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</si>
  <si>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</si>
  <si>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</si>
  <si>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</si>
  <si>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</si>
  <si>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</si>
  <si>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</si>
  <si>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</si>
  <si>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</si>
  <si>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</si>
  <si>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</si>
  <si>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</si>
  <si>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</si>
  <si>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</si>
  <si>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</si>
  <si>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</si>
  <si>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</si>
  <si>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</si>
  <si>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</si>
  <si>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</si>
  <si>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</si>
  <si>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</si>
  <si>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</si>
  <si>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</si>
  <si>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</si>
  <si>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</si>
  <si>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</si>
  <si>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</si>
  <si>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</si>
  <si>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</si>
  <si>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</si>
  <si>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</si>
  <si>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</si>
  <si>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</si>
  <si>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</si>
  <si>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</si>
  <si>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</si>
  <si>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</si>
  <si>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</si>
  <si>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</si>
  <si>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</si>
  <si>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</si>
  <si>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</si>
  <si>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</si>
  <si>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</si>
  <si>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</si>
  <si>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</si>
  <si>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</si>
  <si>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</si>
  <si>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</si>
  <si>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</si>
  <si>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</si>
  <si>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</si>
  <si>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</si>
  <si>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</si>
  <si>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</si>
  <si>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</si>
  <si>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</si>
  <si>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</si>
  <si>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</si>
  <si>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</si>
  <si>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</si>
  <si>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</si>
  <si>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</si>
  <si>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</si>
  <si>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</si>
  <si>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</si>
  <si>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</si>
  <si>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</si>
  <si>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</si>
  <si>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</si>
  <si>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</si>
  <si>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</si>
  <si>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</si>
  <si>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</si>
  <si>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</si>
  <si>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</si>
  <si>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</si>
  <si>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</si>
  <si>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</si>
  <si>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</si>
  <si>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</si>
  <si>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</si>
  <si>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</si>
  <si>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</si>
  <si>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</si>
  <si>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</si>
  <si>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</si>
  <si>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</si>
  <si>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</si>
  <si>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</si>
  <si>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</si>
  <si>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</si>
  <si>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</si>
  <si>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</si>
  <si>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</si>
  <si>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</si>
  <si>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</si>
  <si>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</si>
  <si>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</si>
  <si>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</si>
  <si>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</si>
  <si>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</si>
  <si>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</si>
  <si>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</si>
  <si>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</si>
  <si>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</si>
  <si>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</si>
  <si>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</si>
  <si>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</si>
  <si>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</si>
  <si>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</si>
  <si>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</si>
  <si>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</si>
  <si>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</si>
  <si>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</si>
  <si>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</si>
  <si>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</si>
  <si>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</si>
  <si>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</si>
  <si>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</si>
  <si>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</si>
  <si>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</si>
  <si>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</si>
  <si>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</si>
  <si>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</si>
  <si>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</si>
  <si>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</si>
  <si>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</si>
  <si>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</si>
  <si>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</si>
  <si>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</si>
  <si>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</si>
  <si>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</si>
  <si>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</si>
  <si>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</si>
  <si>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</si>
  <si>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</si>
  <si>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</si>
  <si>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</si>
  <si>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</si>
  <si>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</si>
  <si>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</si>
  <si>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</si>
  <si>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</si>
  <si>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</si>
  <si>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</si>
  <si>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</si>
  <si>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</si>
  <si>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</si>
  <si>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</si>
  <si>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</si>
  <si>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</si>
  <si>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</si>
  <si>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</si>
  <si>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</si>
  <si>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</si>
  <si>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</si>
  <si>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</si>
  <si>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</si>
  <si>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</si>
  <si>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</si>
  <si>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</si>
  <si>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</si>
  <si>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</si>
  <si>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</si>
  <si>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</si>
  <si>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</si>
  <si>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</si>
  <si>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</si>
  <si>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</si>
  <si>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</si>
  <si>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</si>
  <si>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</si>
  <si>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</si>
  <si>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</si>
  <si>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</si>
  <si>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</si>
  <si>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</si>
  <si>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</si>
  <si>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</si>
  <si>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</si>
  <si>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</si>
  <si>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</si>
  <si>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</si>
  <si>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</si>
  <si>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</si>
  <si>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</si>
  <si>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</si>
  <si>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</si>
  <si>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</si>
  <si>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</si>
  <si>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</si>
  <si>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</si>
  <si>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</si>
  <si>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</si>
  <si>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</si>
  <si>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</si>
  <si>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</si>
  <si>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</si>
  <si>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</si>
  <si>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</si>
  <si>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</si>
  <si>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</si>
  <si>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</si>
  <si>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</si>
  <si>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</si>
  <si>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</si>
  <si>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</si>
  <si>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</si>
  <si>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</si>
  <si>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</si>
  <si>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</si>
  <si>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</si>
  <si>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</si>
  <si>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</si>
  <si>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</si>
  <si>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</si>
  <si>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</si>
  <si>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</si>
  <si>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</si>
  <si>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</si>
  <si>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</si>
  <si>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</si>
  <si>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</si>
  <si>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</si>
  <si>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</si>
  <si>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</si>
  <si>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</si>
  <si>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</si>
  <si>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</si>
  <si>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</si>
  <si>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</si>
  <si>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</si>
  <si>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</si>
  <si>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</si>
  <si>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</si>
  <si>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</si>
  <si>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</si>
  <si>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</si>
  <si>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</si>
  <si>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</si>
  <si>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</si>
  <si>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</si>
  <si>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</si>
  <si>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</si>
  <si>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</si>
  <si>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</si>
  <si>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</si>
  <si>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</si>
  <si>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</si>
  <si>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</si>
  <si>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</si>
  <si>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</si>
  <si>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</si>
  <si>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</si>
  <si>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</si>
  <si>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</si>
  <si>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</si>
  <si>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</si>
  <si>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</si>
  <si>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</si>
  <si>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</si>
  <si>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</si>
  <si>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</si>
  <si>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</si>
  <si>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</si>
  <si>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</si>
  <si>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</si>
  <si>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</si>
  <si>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</si>
  <si>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</si>
  <si>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</si>
  <si>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</si>
  <si>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</si>
  <si>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</si>
  <si>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</si>
  <si>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</si>
  <si>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</si>
  <si>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</si>
  <si>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</si>
  <si>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</si>
  <si>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</si>
  <si>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</si>
  <si>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</si>
  <si>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</si>
  <si>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</si>
  <si>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</si>
  <si>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</si>
  <si>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</si>
  <si>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</si>
  <si>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</si>
  <si>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</si>
  <si>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</si>
  <si>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</si>
  <si>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</si>
  <si>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</si>
  <si>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</si>
  <si>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</si>
  <si>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</si>
  <si>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</si>
  <si>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</si>
  <si>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</si>
  <si>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</si>
  <si>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</si>
  <si>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</si>
  <si>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</si>
  <si>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</si>
  <si>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</si>
  <si>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</si>
  <si>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</si>
  <si>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</si>
  <si>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</si>
  <si>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</si>
  <si>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</si>
  <si>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</si>
  <si>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</si>
  <si>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</si>
  <si>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</si>
  <si>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</si>
  <si>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</si>
  <si>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</si>
  <si>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</si>
  <si>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</si>
  <si>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</si>
  <si>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</si>
  <si>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</si>
  <si>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</si>
  <si>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</si>
  <si>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</si>
  <si>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</si>
  <si>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</si>
  <si>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</si>
  <si>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</si>
  <si>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</si>
  <si>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</si>
  <si>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</si>
  <si>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</si>
  <si>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</si>
  <si>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</si>
  <si>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</si>
  <si>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</si>
  <si>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</si>
  <si>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</si>
  <si>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</si>
  <si>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</si>
  <si>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</si>
  <si>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</si>
  <si>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</si>
  <si>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</si>
  <si>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</si>
  <si>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</si>
  <si>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</si>
  <si>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</si>
  <si>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</si>
  <si>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</si>
  <si>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</si>
  <si>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</si>
  <si>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</si>
  <si>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</si>
  <si>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</si>
  <si>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</si>
  <si>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</si>
  <si>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</si>
  <si>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</si>
  <si>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</si>
  <si>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</si>
  <si>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</si>
  <si>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</si>
  <si>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</si>
  <si>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</si>
  <si>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</si>
  <si>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</si>
  <si>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</si>
  <si>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</si>
  <si>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</si>
  <si>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</si>
  <si>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</si>
  <si>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</si>
  <si>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</si>
  <si>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</si>
  <si>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</si>
  <si>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</si>
  <si>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</si>
  <si>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</si>
  <si>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</si>
  <si>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</si>
  <si>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</si>
  <si>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</si>
  <si>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</si>
  <si>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</si>
  <si>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</si>
  <si>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</si>
  <si>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</si>
  <si>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</si>
  <si>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</si>
  <si>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</si>
  <si>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</si>
  <si>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</si>
  <si>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</si>
  <si>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</si>
  <si>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</si>
  <si>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</si>
  <si>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</si>
  <si>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</si>
  <si>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</si>
  <si>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</si>
  <si>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</si>
  <si>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</si>
  <si>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</si>
  <si>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</si>
  <si>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</si>
  <si>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</si>
  <si>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</si>
  <si>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</si>
  <si>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</si>
  <si>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</si>
  <si>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</si>
  <si>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</si>
  <si>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</si>
  <si>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</si>
  <si>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</si>
  <si>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</si>
  <si>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</si>
  <si>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</si>
  <si>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</si>
  <si>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</si>
  <si>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</si>
  <si>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</si>
  <si>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</si>
  <si>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</si>
  <si>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</si>
  <si>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</si>
  <si>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</si>
  <si>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</si>
  <si>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</si>
  <si>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</si>
  <si>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</si>
  <si>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</si>
  <si>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</si>
  <si>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</si>
  <si>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</si>
  <si>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</si>
  <si>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</si>
  <si>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</si>
  <si>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</si>
  <si>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</si>
  <si>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</si>
  <si>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</si>
  <si>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</si>
  <si>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</si>
  <si>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</si>
  <si>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</si>
  <si>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</si>
  <si>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</si>
  <si>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</si>
  <si>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</si>
  <si>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</si>
  <si>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</si>
  <si>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</si>
  <si>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</si>
  <si>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</si>
  <si>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</si>
  <si>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</si>
  <si>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</si>
  <si>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</si>
  <si>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</si>
  <si>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</si>
  <si>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</si>
  <si>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</si>
  <si>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</si>
  <si>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</si>
  <si>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</si>
  <si>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</si>
  <si>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</si>
  <si>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</si>
  <si>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</si>
  <si>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</si>
  <si>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</si>
  <si>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</si>
  <si>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</si>
  <si>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</si>
  <si>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</si>
  <si>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</si>
  <si>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</si>
  <si>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</si>
  <si>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</si>
  <si>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</si>
  <si>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</si>
  <si>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</si>
  <si>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</si>
  <si>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</si>
  <si>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</si>
  <si>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</si>
  <si>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</si>
  <si>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</si>
  <si>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</si>
  <si>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</si>
  <si>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</si>
  <si>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</si>
  <si>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</si>
  <si>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</si>
  <si>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</si>
  <si>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</si>
  <si>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</si>
  <si>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</si>
  <si>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</si>
  <si>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</si>
  <si>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</si>
  <si>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</si>
  <si>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</si>
  <si>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</si>
  <si>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</si>
  <si>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</si>
  <si>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</si>
  <si>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</si>
  <si>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</si>
  <si>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</si>
  <si>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</si>
  <si>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</si>
  <si>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</si>
  <si>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</si>
  <si>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</si>
  <si>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</si>
  <si>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</si>
  <si>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</si>
  <si>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</si>
  <si>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</si>
  <si>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</si>
  <si>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</si>
  <si>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</si>
  <si>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</si>
  <si>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</si>
  <si>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</si>
  <si>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</si>
  <si>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</si>
  <si>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</si>
  <si>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</si>
  <si>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</si>
  <si>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</si>
  <si>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</si>
  <si>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</si>
  <si>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</si>
  <si>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</si>
  <si>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</si>
  <si>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</si>
  <si>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</si>
  <si>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</si>
  <si>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</si>
  <si>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</si>
  <si>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</si>
  <si>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</si>
  <si>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</si>
  <si>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</si>
  <si>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</si>
  <si>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</si>
  <si>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</si>
  <si>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</si>
  <si>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</si>
  <si>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</si>
  <si>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</si>
  <si>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</si>
  <si>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</si>
  <si>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</si>
  <si>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</si>
  <si>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</si>
  <si>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</si>
  <si>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</si>
  <si>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</si>
  <si>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</si>
  <si>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</si>
  <si>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</si>
  <si>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</si>
  <si>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</si>
  <si>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</si>
  <si>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</si>
  <si>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</si>
  <si>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</si>
  <si>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</si>
  <si>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</si>
  <si>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</si>
  <si>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</si>
  <si>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</si>
  <si>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</si>
  <si>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</si>
  <si>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</si>
  <si>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</si>
  <si>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</si>
  <si>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</si>
  <si>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</si>
  <si>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</si>
  <si>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</si>
  <si>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</si>
  <si>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</si>
  <si>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</si>
  <si>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</si>
  <si>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</si>
  <si>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</si>
  <si>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</si>
  <si>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</si>
  <si>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</si>
  <si>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</si>
  <si>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</si>
  <si>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</si>
  <si>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</si>
  <si>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</si>
  <si>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</si>
  <si>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</si>
  <si>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</si>
  <si>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</si>
  <si>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</si>
  <si>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</si>
  <si>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</si>
  <si>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</si>
  <si>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</si>
  <si>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</si>
  <si>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</si>
  <si>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</si>
  <si>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</si>
  <si>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</si>
  <si>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</si>
  <si>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</si>
  <si>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</si>
  <si>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</si>
  <si>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</si>
  <si>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</si>
  <si>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</si>
  <si>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</si>
  <si>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</si>
  <si>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</si>
  <si>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</si>
  <si>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</si>
  <si>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</si>
  <si>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</si>
  <si>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</si>
  <si>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</si>
  <si>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</si>
  <si>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</si>
  <si>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</si>
  <si>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</si>
  <si>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</si>
  <si>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</si>
  <si>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</si>
  <si>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</si>
  <si>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</si>
  <si>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</si>
  <si>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</si>
  <si>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</si>
  <si>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</si>
  <si>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</si>
  <si>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</si>
  <si>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</si>
  <si>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</si>
  <si>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</si>
  <si>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</si>
  <si>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</si>
  <si>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</si>
  <si>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</si>
  <si>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</si>
  <si>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</si>
  <si>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</si>
  <si>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</si>
  <si>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</si>
  <si>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</si>
  <si>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</si>
  <si>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</si>
  <si>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</si>
  <si>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</si>
  <si>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</si>
  <si>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</si>
  <si>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</si>
  <si>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</si>
  <si>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</si>
  <si>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</si>
  <si>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</si>
  <si>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</si>
  <si>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</si>
  <si>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</si>
  <si>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</si>
  <si>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</si>
  <si>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</si>
  <si>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</si>
  <si>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</si>
  <si>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</si>
  <si>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</si>
  <si>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</si>
  <si>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</si>
  <si>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</si>
  <si>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</si>
  <si>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</si>
  <si>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</si>
  <si>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</si>
  <si>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</si>
  <si>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</si>
  <si>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</si>
  <si>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</si>
  <si>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</si>
  <si>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</si>
  <si>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</si>
  <si>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</si>
  <si>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</si>
  <si>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</si>
  <si>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</si>
  <si>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</si>
  <si>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</si>
  <si>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</si>
  <si>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</si>
  <si>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</si>
  <si>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</si>
  <si>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</si>
  <si>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</si>
  <si>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</si>
  <si>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</si>
  <si>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</si>
  <si>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</si>
  <si>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</si>
  <si>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</si>
  <si>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</si>
  <si>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</si>
  <si>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</si>
  <si>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</si>
  <si>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</si>
  <si>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</si>
  <si>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</si>
  <si>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</si>
  <si>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</si>
  <si>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</si>
  <si>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</si>
  <si>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</si>
  <si>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</si>
  <si>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</si>
  <si>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</si>
  <si>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</si>
  <si>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</si>
  <si>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</si>
  <si>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</si>
  <si>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</si>
  <si>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</si>
  <si>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</si>
  <si>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</si>
  <si>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</si>
  <si>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</si>
  <si>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</si>
  <si>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</si>
  <si>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</si>
  <si>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</si>
  <si>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</si>
  <si>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</si>
  <si>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</si>
  <si>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</si>
  <si>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</si>
  <si>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</si>
  <si>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</si>
  <si>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</si>
  <si>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</si>
  <si>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</si>
  <si>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</si>
  <si>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</si>
  <si>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</si>
  <si>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</si>
  <si>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</si>
  <si>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</si>
  <si>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</si>
  <si>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</si>
  <si>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</si>
  <si>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</si>
  <si>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</si>
  <si>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</si>
  <si>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</si>
  <si>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</si>
  <si>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</si>
  <si>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</si>
  <si>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</si>
  <si>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</si>
  <si>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</si>
  <si>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</si>
  <si>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</si>
  <si>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</si>
  <si>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</si>
  <si>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</si>
  <si>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</si>
  <si>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</si>
  <si>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</si>
  <si>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</si>
  <si>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</si>
  <si>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</si>
  <si>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</si>
  <si>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</si>
  <si>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</si>
  <si>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</si>
  <si>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</si>
  <si>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</si>
  <si>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</si>
  <si>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</si>
  <si>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</si>
  <si>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</si>
  <si>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</si>
  <si>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</si>
  <si>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</si>
  <si>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</si>
  <si>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</si>
  <si>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</si>
  <si>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</si>
  <si>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</si>
  <si>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</si>
  <si>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</si>
  <si>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</si>
  <si>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</si>
  <si>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</si>
  <si>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</si>
  <si>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</si>
  <si>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</si>
  <si>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</si>
  <si>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</si>
  <si>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</si>
  <si>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</si>
  <si>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</si>
  <si>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</si>
  <si>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</si>
  <si>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</si>
  <si>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</si>
  <si>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</si>
  <si>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</si>
  <si>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</si>
  <si>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</si>
  <si>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</si>
  <si>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</si>
  <si>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</si>
  <si>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</si>
  <si>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</si>
  <si>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</si>
  <si>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</si>
  <si>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</si>
  <si>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</si>
  <si>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</si>
  <si>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</si>
  <si>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</si>
  <si>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</si>
  <si>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</si>
  <si>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</si>
  <si>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</si>
  <si>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</si>
  <si>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</si>
  <si>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</si>
  <si>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</si>
  <si>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</si>
  <si>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</si>
  <si>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</si>
  <si>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</si>
  <si>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</si>
  <si>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</si>
  <si>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</si>
  <si>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</si>
  <si>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</si>
  <si>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</si>
  <si>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</si>
  <si>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</si>
  <si>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</si>
  <si>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</si>
  <si>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</si>
  <si>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</si>
  <si>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</si>
  <si>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</si>
  <si>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</si>
  <si>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</si>
  <si>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</si>
  <si>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</si>
  <si>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</si>
  <si>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</si>
  <si>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</si>
  <si>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</si>
  <si>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</si>
  <si>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</si>
  <si>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</si>
  <si>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</si>
  <si>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</si>
  <si>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</si>
  <si>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</si>
  <si>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</si>
  <si>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</si>
  <si>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</si>
  <si>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</si>
  <si>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</si>
  <si>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</si>
  <si>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</si>
  <si>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</si>
  <si>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</si>
  <si>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</si>
  <si>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</si>
  <si>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</si>
  <si>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</si>
  <si>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</si>
  <si>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</si>
  <si>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</si>
  <si>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</si>
  <si>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</si>
  <si>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</si>
  <si>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</si>
  <si>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</si>
  <si>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</si>
  <si>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</si>
  <si>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</si>
  <si>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</si>
  <si>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</si>
  <si>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</si>
  <si>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</si>
  <si>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</si>
  <si>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</si>
  <si>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</si>
  <si>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</si>
  <si>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</si>
  <si>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</si>
  <si>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</si>
  <si>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</si>
  <si>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</si>
  <si>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</si>
  <si>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</si>
  <si>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</si>
  <si>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</si>
  <si>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</si>
  <si>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</si>
  <si>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</si>
  <si>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</si>
  <si>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</si>
  <si>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</si>
  <si>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</si>
  <si>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</si>
  <si>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</si>
  <si>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</si>
  <si>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</si>
  <si>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</si>
  <si>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</si>
  <si>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</si>
  <si>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</si>
  <si>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</si>
  <si>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</si>
  <si>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</si>
  <si>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</si>
  <si>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</si>
  <si>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</si>
  <si>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</si>
  <si>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</si>
  <si>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</si>
  <si>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</si>
  <si>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</si>
  <si>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</si>
  <si>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</si>
  <si>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</si>
  <si>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</si>
  <si>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</si>
  <si>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</si>
  <si>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</si>
  <si>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</si>
  <si>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</si>
  <si>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</si>
  <si>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</si>
  <si>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</si>
  <si>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</si>
  <si>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</si>
  <si>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</si>
  <si>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</si>
  <si>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</si>
  <si>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</si>
  <si>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</si>
  <si>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</si>
  <si>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</si>
  <si>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</si>
  <si>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</si>
  <si>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</si>
  <si>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</si>
  <si>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</si>
  <si>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</si>
  <si>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</si>
  <si>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</si>
  <si>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</si>
  <si>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</si>
  <si>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</si>
  <si>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</si>
  <si>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</si>
  <si>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</si>
  <si>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</si>
  <si>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</si>
  <si>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</si>
  <si>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</si>
  <si>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</si>
  <si>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</si>
  <si>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</si>
  <si>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</si>
  <si>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</si>
  <si>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</si>
  <si>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</si>
  <si>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</si>
  <si>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</si>
  <si>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</si>
  <si>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</si>
  <si>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</si>
  <si>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</si>
  <si>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</si>
  <si>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</si>
  <si>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</si>
  <si>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</si>
  <si>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</si>
  <si>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</si>
  <si>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</si>
  <si>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</si>
  <si>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</si>
  <si>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</si>
  <si>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</si>
  <si>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</si>
  <si>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</si>
  <si>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</si>
  <si>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</si>
  <si>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</si>
  <si>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</si>
  <si>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</si>
  <si>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</si>
  <si>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</si>
  <si>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</si>
  <si>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</si>
  <si>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</si>
  <si>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</si>
  <si>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</si>
  <si>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</si>
  <si>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</si>
  <si>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</si>
  <si>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</si>
  <si>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</si>
  <si>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</si>
  <si>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</si>
  <si>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</si>
  <si>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</si>
  <si>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</si>
  <si>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</si>
  <si>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</si>
  <si>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</si>
  <si>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</si>
  <si>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</si>
  <si>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</si>
  <si>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</si>
  <si>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</si>
  <si>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</si>
  <si>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</si>
  <si>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</si>
  <si>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</si>
  <si>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</si>
  <si>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</si>
  <si>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</si>
  <si>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</si>
  <si>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</si>
  <si>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</si>
  <si>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</si>
  <si>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</si>
  <si>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</si>
  <si>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</si>
  <si>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</si>
  <si>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</si>
  <si>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</si>
  <si>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</si>
  <si>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</si>
  <si>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</si>
  <si>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</si>
  <si>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</si>
  <si>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</si>
  <si>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</si>
  <si>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</si>
  <si>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</si>
  <si>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</si>
  <si>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</si>
  <si>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</si>
  <si>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</si>
  <si>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</si>
  <si>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</si>
  <si>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</si>
  <si>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</si>
  <si>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</si>
  <si>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</si>
  <si>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</si>
  <si>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</si>
  <si>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</si>
  <si>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</si>
  <si>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</si>
  <si>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</si>
  <si>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</si>
  <si>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</si>
  <si>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</si>
  <si>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</si>
  <si>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</si>
  <si>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</si>
  <si>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</si>
  <si>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</si>
  <si>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</si>
  <si>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</si>
  <si>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</si>
  <si>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</si>
  <si>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</si>
  <si>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</si>
  <si>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</si>
  <si>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</si>
  <si>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</si>
  <si>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</si>
  <si>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</si>
  <si>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</si>
  <si>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</si>
  <si>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</si>
  <si>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</si>
  <si>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</si>
  <si>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</si>
  <si>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</si>
  <si>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</si>
  <si>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</si>
  <si>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</si>
  <si>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</si>
  <si>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</si>
  <si>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</si>
  <si>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</si>
  <si>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</si>
  <si>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</si>
  <si>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</si>
  <si>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</si>
  <si>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</si>
  <si>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</si>
  <si>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</si>
  <si>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</si>
  <si>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</si>
  <si>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</si>
  <si>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</si>
  <si>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</si>
  <si>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</si>
  <si>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</si>
  <si>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</si>
  <si>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</si>
  <si>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</si>
  <si>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</si>
  <si>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</si>
  <si>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</si>
  <si>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</si>
  <si>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</si>
  <si>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</si>
  <si>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</si>
  <si>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</si>
  <si>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</si>
  <si>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</si>
  <si>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</si>
  <si>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</si>
  <si>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</si>
  <si>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</si>
  <si>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</si>
  <si>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</si>
  <si>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</si>
  <si>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</si>
  <si>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</si>
  <si>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</si>
  <si>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</si>
  <si>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</si>
  <si>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</si>
  <si>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</si>
  <si>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</si>
  <si>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</si>
  <si>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</si>
  <si>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</si>
  <si>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</si>
  <si>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</si>
  <si>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</si>
  <si>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</si>
  <si>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</si>
  <si>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</si>
  <si>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</si>
  <si>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</si>
  <si>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</si>
  <si>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</si>
  <si>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</si>
  <si>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</si>
  <si>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</si>
  <si>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</si>
  <si>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</si>
  <si>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</si>
  <si>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</si>
  <si>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</si>
  <si>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</si>
  <si>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</si>
  <si>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</si>
  <si>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</si>
  <si>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</si>
  <si>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</si>
  <si>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</si>
  <si>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</si>
  <si>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</si>
  <si>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</si>
  <si>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</si>
  <si>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</si>
  <si>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</si>
  <si>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</si>
  <si>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</si>
  <si>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</si>
  <si>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</si>
  <si>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</si>
  <si>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</si>
  <si>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</si>
  <si>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</si>
  <si>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</si>
  <si>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</si>
  <si>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</si>
  <si>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</si>
  <si>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</si>
  <si>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</si>
  <si>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</si>
  <si>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</si>
  <si>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</si>
  <si>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</si>
  <si>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</si>
  <si>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</si>
  <si>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</si>
  <si>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</si>
  <si>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</si>
  <si>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</si>
  <si>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</si>
  <si>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</si>
  <si>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</si>
  <si>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</si>
  <si>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</si>
  <si>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</si>
  <si>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</si>
  <si>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</si>
  <si>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</si>
  <si>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</si>
  <si>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</si>
  <si>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</si>
  <si>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</si>
  <si>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</si>
  <si>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</si>
  <si>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</si>
  <si>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</si>
  <si>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</si>
  <si>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</si>
  <si>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</si>
  <si>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</si>
  <si>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</si>
  <si>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</si>
  <si>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</si>
  <si>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</si>
  <si>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</si>
  <si>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</si>
  <si>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</si>
  <si>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</si>
  <si>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</si>
  <si>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</si>
  <si>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</si>
  <si>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</si>
  <si>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</si>
  <si>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</si>
  <si>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</si>
  <si>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</si>
  <si>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</si>
  <si>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</si>
  <si>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</si>
  <si>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</si>
  <si>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</si>
  <si>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</si>
  <si>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</si>
  <si>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</si>
  <si>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</si>
  <si>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</si>
  <si>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</si>
  <si>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</si>
  <si>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</si>
  <si>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</si>
  <si>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</si>
  <si>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</si>
  <si>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</si>
  <si>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</si>
  <si>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</si>
  <si>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</si>
  <si>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</si>
  <si>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</si>
  <si>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</si>
  <si>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</si>
  <si>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</si>
  <si>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</si>
  <si>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</si>
  <si>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</si>
  <si>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</si>
  <si>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</si>
  <si>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</si>
  <si>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</si>
  <si>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</si>
  <si>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</si>
  <si>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</si>
  <si>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</si>
  <si>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</si>
  <si>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</si>
  <si>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</si>
  <si>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</si>
  <si>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</si>
  <si>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</si>
  <si>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</si>
  <si>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</si>
  <si>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</si>
  <si>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</si>
  <si>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</si>
  <si>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</si>
  <si>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</si>
  <si>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</si>
  <si>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</si>
  <si>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</si>
  <si>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</si>
  <si>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</si>
  <si>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</si>
  <si>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</si>
  <si>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</si>
  <si>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</si>
  <si>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</si>
  <si>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</si>
  <si>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</si>
  <si>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</si>
  <si>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</si>
  <si>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</si>
  <si>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</si>
  <si>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</si>
  <si>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</si>
  <si>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</si>
  <si>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</si>
  <si>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</si>
  <si>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</si>
  <si>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</si>
  <si>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</si>
  <si>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</si>
  <si>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</si>
  <si>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</si>
  <si>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</si>
  <si>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</si>
  <si>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</si>
  <si>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</si>
  <si>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</si>
  <si>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</si>
  <si>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</si>
  <si>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</si>
  <si>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</si>
  <si>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</si>
  <si>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</si>
  <si>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</si>
  <si>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</si>
  <si>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</si>
  <si>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</si>
  <si>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</si>
  <si>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</si>
  <si>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</si>
  <si>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</si>
  <si>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</si>
  <si>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</si>
  <si>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</si>
  <si>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</si>
  <si>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</si>
  <si>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</si>
  <si>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</si>
  <si>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</si>
  <si>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</si>
  <si>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</si>
  <si>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</si>
  <si>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</si>
  <si>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</si>
  <si>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</si>
  <si>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</si>
  <si>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</si>
  <si>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</si>
  <si>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</si>
  <si>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</si>
  <si>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</si>
  <si>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</si>
  <si>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</si>
  <si>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</si>
  <si>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</si>
  <si>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</si>
  <si>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</si>
  <si>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</si>
  <si>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</si>
  <si>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</si>
  <si>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</si>
  <si>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</si>
  <si>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</si>
  <si>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</si>
  <si>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</si>
  <si>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</si>
  <si>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</si>
  <si>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</si>
  <si>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</si>
  <si>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</si>
  <si>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</si>
  <si>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</si>
  <si>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</si>
  <si>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</si>
  <si>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</si>
  <si>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</si>
  <si>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</si>
  <si>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</si>
  <si>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</si>
  <si>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</si>
  <si>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</si>
  <si>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</si>
  <si>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</si>
  <si>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</si>
  <si>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</si>
  <si>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</si>
  <si>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</si>
  <si>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</si>
  <si>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</si>
  <si>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</si>
  <si>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</si>
  <si>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</si>
  <si>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</si>
  <si>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</si>
  <si>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</si>
  <si>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</si>
  <si>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</si>
  <si>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</si>
  <si>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</si>
  <si>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</si>
  <si>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</si>
  <si>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</si>
  <si>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</si>
  <si>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</si>
  <si>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</si>
  <si>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</si>
  <si>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</si>
  <si>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</si>
  <si>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</si>
  <si>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</si>
  <si>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</si>
  <si>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</si>
  <si>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</si>
  <si>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</si>
  <si>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</si>
  <si>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</si>
  <si>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</si>
  <si>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</si>
  <si>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</si>
  <si>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</si>
  <si>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</si>
  <si>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</si>
  <si>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</si>
  <si>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</si>
  <si>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</si>
  <si>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</si>
  <si>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</si>
  <si>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</si>
  <si>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</si>
  <si>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</si>
  <si>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</si>
  <si>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</si>
  <si>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</si>
  <si>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</si>
  <si>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</si>
  <si>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</si>
  <si>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</si>
  <si>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</si>
  <si>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</si>
  <si>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</si>
  <si>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</si>
  <si>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</si>
  <si>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</si>
  <si>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</si>
  <si>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</si>
  <si>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</si>
  <si>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</si>
  <si>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</si>
  <si>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</si>
  <si>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</si>
  <si>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</si>
  <si>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</si>
  <si>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</si>
  <si>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</si>
  <si>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</si>
  <si>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</si>
  <si>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</si>
  <si>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</si>
  <si>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</si>
  <si>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</si>
  <si>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</si>
  <si>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</si>
  <si>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</si>
  <si>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</si>
  <si>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</si>
  <si>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</si>
  <si>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</si>
  <si>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</si>
  <si>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</si>
  <si>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</si>
  <si>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</si>
  <si>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</si>
  <si>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</si>
  <si>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</si>
  <si>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</si>
  <si>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</si>
  <si>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</si>
  <si>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</si>
  <si>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</si>
  <si>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</si>
  <si>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</si>
  <si>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</si>
  <si>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</si>
  <si>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</si>
  <si>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</si>
  <si>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</si>
  <si>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</si>
  <si>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</si>
  <si>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</si>
  <si>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</si>
  <si>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</si>
  <si>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</si>
  <si>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</si>
  <si>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</si>
  <si>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</si>
  <si>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</si>
  <si>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</si>
  <si>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</si>
  <si>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</si>
  <si>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</si>
  <si>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</si>
  <si>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</si>
  <si>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</si>
  <si>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</si>
  <si>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</si>
  <si>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</si>
  <si>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</si>
  <si>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</si>
  <si>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</si>
  <si>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</si>
  <si>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</si>
  <si>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</si>
  <si>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</si>
  <si>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</si>
  <si>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</si>
  <si>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</si>
  <si>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</si>
  <si>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</si>
  <si>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</si>
  <si>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</si>
  <si>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</si>
  <si>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</si>
  <si>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</si>
  <si>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</si>
  <si>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</si>
  <si>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</si>
  <si>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</si>
  <si>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</si>
  <si>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</si>
  <si>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</si>
  <si>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</si>
  <si>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</si>
  <si>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</si>
  <si>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</si>
  <si>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</si>
  <si>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</si>
  <si>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</si>
  <si>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</si>
  <si>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</si>
  <si>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</si>
  <si>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</si>
  <si>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</si>
  <si>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</si>
  <si>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</si>
  <si>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</si>
  <si>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</si>
  <si>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</si>
  <si>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</si>
  <si>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</si>
  <si>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</si>
  <si>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</si>
  <si>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</si>
  <si>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</si>
  <si>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</si>
  <si>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</si>
  <si>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</si>
  <si>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</si>
  <si>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</si>
  <si>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</si>
  <si>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</si>
  <si>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</si>
  <si>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</si>
  <si>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</si>
  <si>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</si>
  <si>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</si>
  <si>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</si>
  <si>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</si>
  <si>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</si>
  <si>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</si>
  <si>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</si>
  <si>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</si>
  <si>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</si>
  <si>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</si>
  <si>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</si>
  <si>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</si>
  <si>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</si>
  <si>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</si>
  <si>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</si>
  <si>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</si>
  <si>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</si>
  <si>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</si>
  <si>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</si>
  <si>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</si>
  <si>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</si>
  <si>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</si>
  <si>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</si>
  <si>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</si>
  <si>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</si>
  <si>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</si>
  <si>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</si>
  <si>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</si>
  <si>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</si>
  <si>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</si>
  <si>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</si>
  <si>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</si>
  <si>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</si>
  <si>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</si>
  <si>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</si>
  <si>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</si>
  <si>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</si>
  <si>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</si>
  <si>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</si>
  <si>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</si>
  <si>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</si>
  <si>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</si>
  <si>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</si>
  <si>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</si>
  <si>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</si>
  <si>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</si>
  <si>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</si>
  <si>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</si>
  <si>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</si>
  <si>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</si>
  <si>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</si>
  <si>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</si>
  <si>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</si>
  <si>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</si>
  <si>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</si>
  <si>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</si>
  <si>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</si>
  <si>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</si>
  <si>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</si>
  <si>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</si>
  <si>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</si>
  <si>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</si>
  <si>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</si>
  <si>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</si>
  <si>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</si>
  <si>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</si>
  <si>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</si>
  <si>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</si>
  <si>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</si>
  <si>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</si>
  <si>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</si>
  <si>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</si>
  <si>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</si>
  <si>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</si>
  <si>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</si>
  <si>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</si>
  <si>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</si>
  <si>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</si>
  <si>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</si>
  <si>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</si>
  <si>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</si>
  <si>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</si>
  <si>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</si>
  <si>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</si>
  <si>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</si>
  <si>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</si>
  <si>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</si>
  <si>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</si>
  <si>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</si>
  <si>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</si>
  <si>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</si>
  <si>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</si>
  <si>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</si>
  <si>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</si>
  <si>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</si>
  <si>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</si>
  <si>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</si>
  <si>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</si>
  <si>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</si>
  <si>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</si>
  <si>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</si>
  <si>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</si>
  <si>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</si>
  <si>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</si>
  <si>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</si>
  <si>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</si>
  <si>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</si>
  <si>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</si>
  <si>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</si>
  <si>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</si>
  <si>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</si>
  <si>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</si>
  <si>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</si>
  <si>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</si>
  <si>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</si>
  <si>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</si>
  <si>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</si>
  <si>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</si>
  <si>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</si>
  <si>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</si>
  <si>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</si>
  <si>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</si>
  <si>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</si>
  <si>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</si>
  <si>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</si>
  <si>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</si>
  <si>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</si>
  <si>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</si>
  <si>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</si>
  <si>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</si>
  <si>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</si>
  <si>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</si>
  <si>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</si>
  <si>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</si>
  <si>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</si>
  <si>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</si>
  <si>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</si>
  <si>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</si>
  <si>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</si>
  <si>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</si>
  <si>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</si>
  <si>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</si>
  <si>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</si>
  <si>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</si>
  <si>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</si>
  <si>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</si>
  <si>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</si>
  <si>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</si>
  <si>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</si>
  <si>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</si>
  <si>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</si>
  <si>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</si>
  <si>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</si>
  <si>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</si>
  <si>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</si>
  <si>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</si>
  <si>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</si>
  <si>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</si>
  <si>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</si>
  <si>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</si>
  <si>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</si>
  <si>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</si>
  <si>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</si>
  <si>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</si>
  <si>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</si>
  <si>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</si>
  <si>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</si>
  <si>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</si>
  <si>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</si>
  <si>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</si>
  <si>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</si>
  <si>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</si>
  <si>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</si>
  <si>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</si>
  <si>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</si>
  <si>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</si>
  <si>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</si>
  <si>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</si>
  <si>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</si>
  <si>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</si>
  <si>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</si>
  <si>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</si>
  <si>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</si>
  <si>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</si>
  <si>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</si>
  <si>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</si>
  <si>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</si>
  <si>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</si>
  <si>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</si>
  <si>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</si>
  <si>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</si>
  <si>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</si>
  <si>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</si>
  <si>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</si>
  <si>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</si>
  <si>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</si>
  <si>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</si>
  <si>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</si>
  <si>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</si>
  <si>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</si>
  <si>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</si>
  <si>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</si>
  <si>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</si>
  <si>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</si>
  <si>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</si>
  <si>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</si>
  <si>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</si>
  <si>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</si>
  <si>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</si>
  <si>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</si>
  <si>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</si>
  <si>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</si>
  <si>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</si>
  <si>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</si>
  <si>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</si>
  <si>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</si>
  <si>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</si>
  <si>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</si>
  <si>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</si>
  <si>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</si>
  <si>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</si>
  <si>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</si>
  <si>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</si>
  <si>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</si>
  <si>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</si>
  <si>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</si>
  <si>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</si>
  <si>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</si>
  <si>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</si>
  <si>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</si>
  <si>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</si>
  <si>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</si>
  <si>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</si>
  <si>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</si>
  <si>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</si>
  <si>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</si>
  <si>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</si>
  <si>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</si>
  <si>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</si>
  <si>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</si>
  <si>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</si>
  <si>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</si>
  <si>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</si>
  <si>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</si>
  <si>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</si>
  <si>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</si>
  <si>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</si>
  <si>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</si>
  <si>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</si>
  <si>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</si>
  <si>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</si>
  <si>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</si>
  <si>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</si>
  <si>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</si>
  <si>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</si>
  <si>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</si>
  <si>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</si>
  <si>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</si>
  <si>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</si>
  <si>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</si>
  <si>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</si>
  <si>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</si>
  <si>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</si>
  <si>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</si>
  <si>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</si>
  <si>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</si>
  <si>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</si>
  <si>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</si>
  <si>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</si>
  <si>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</si>
  <si>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</si>
  <si>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</si>
  <si>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</si>
  <si>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</si>
  <si>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</si>
  <si>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</si>
  <si>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</si>
  <si>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</si>
  <si>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</si>
  <si>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</si>
  <si>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</si>
  <si>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</si>
  <si>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</si>
  <si>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</si>
  <si>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</si>
  <si>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</si>
  <si>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</si>
  <si>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</si>
  <si>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</si>
  <si>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</si>
  <si>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</si>
  <si>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</si>
  <si>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</si>
  <si>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</si>
  <si>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</si>
  <si>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</si>
  <si>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</si>
  <si>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</si>
  <si>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</si>
  <si>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</si>
  <si>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</si>
  <si>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</si>
  <si>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</si>
  <si>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</si>
  <si>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</si>
  <si>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</si>
  <si>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</si>
  <si>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</si>
  <si>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</si>
  <si>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</si>
  <si>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</si>
  <si>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</si>
  <si>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</si>
  <si>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</si>
  <si>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</si>
  <si>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</si>
  <si>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</si>
  <si>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</si>
  <si>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</si>
  <si>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</si>
  <si>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</si>
  <si>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</si>
  <si>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</si>
  <si>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</si>
  <si>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</si>
  <si>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</si>
  <si>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</si>
  <si>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</si>
  <si>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</si>
  <si>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</si>
  <si>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</si>
  <si>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</si>
  <si>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</si>
  <si>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</si>
  <si>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</si>
  <si>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</si>
  <si>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</si>
  <si>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</si>
  <si>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</si>
  <si>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</si>
  <si>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</si>
  <si>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</si>
  <si>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</si>
  <si>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</si>
  <si>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</si>
  <si>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</si>
  <si>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</si>
  <si>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</si>
  <si>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</si>
  <si>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</si>
  <si>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</si>
  <si>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</si>
  <si>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</si>
  <si>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</si>
  <si>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</si>
  <si>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</si>
  <si>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</si>
  <si>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</si>
  <si>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</si>
  <si>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</si>
  <si>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</si>
  <si>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</si>
  <si>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</si>
  <si>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</si>
  <si>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</si>
  <si>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</si>
  <si>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</si>
  <si>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</si>
  <si>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</si>
  <si>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</si>
  <si>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</si>
  <si>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</si>
  <si>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</si>
  <si>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</si>
  <si>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</si>
  <si>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</si>
  <si>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</si>
  <si>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</si>
  <si>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</si>
  <si>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</si>
  <si>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</si>
  <si>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</si>
  <si>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</si>
  <si>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</si>
  <si>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</si>
  <si>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</si>
  <si>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</si>
  <si>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</si>
  <si>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</si>
  <si>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</si>
  <si>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</si>
  <si>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</si>
  <si>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</si>
  <si>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</si>
  <si>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</si>
  <si>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</si>
  <si>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</si>
  <si>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</si>
  <si>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</si>
  <si>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</si>
  <si>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</si>
  <si>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</si>
  <si>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</si>
  <si>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</si>
  <si>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</si>
  <si>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</si>
  <si>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</si>
  <si>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</si>
  <si>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</si>
  <si>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</si>
  <si>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</si>
  <si>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</si>
  <si>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</si>
  <si>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</si>
  <si>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</si>
  <si>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</si>
  <si>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</si>
  <si>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</si>
  <si>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</si>
  <si>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</si>
  <si>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</si>
  <si>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</si>
  <si>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</si>
  <si>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</si>
  <si>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</si>
  <si>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</si>
  <si>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</si>
  <si>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</si>
  <si>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</si>
  <si>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</si>
  <si>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</si>
  <si>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</si>
  <si>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</si>
  <si>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</si>
  <si>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</si>
  <si>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</si>
  <si>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</si>
  <si>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</si>
  <si>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</si>
  <si>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</si>
  <si>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</si>
  <si>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</si>
  <si>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</si>
  <si>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</si>
  <si>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</si>
  <si>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</si>
  <si>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</si>
  <si>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</si>
  <si>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</si>
  <si>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</si>
  <si>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</si>
  <si>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</si>
  <si>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</si>
  <si>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</si>
  <si>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</si>
  <si>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</si>
  <si>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</si>
  <si>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</si>
  <si>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</si>
  <si>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</si>
  <si>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</si>
  <si>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</si>
  <si>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</si>
  <si>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</si>
  <si>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</si>
  <si>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</si>
  <si>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</si>
  <si>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</si>
  <si>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</si>
  <si>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</si>
  <si>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</si>
  <si>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</si>
  <si>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</si>
  <si>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</si>
  <si>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</si>
  <si>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</si>
  <si>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</si>
  <si>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</si>
  <si>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</si>
  <si>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</si>
  <si>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</si>
  <si>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</si>
  <si>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</si>
  <si>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</si>
  <si>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</si>
  <si>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</si>
  <si>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</si>
  <si>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</si>
  <si>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</si>
  <si>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</si>
  <si>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</si>
  <si>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</si>
  <si>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</si>
  <si>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</si>
  <si>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</si>
  <si>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</si>
  <si>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</si>
  <si>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</si>
  <si>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</si>
  <si>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</si>
  <si>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</si>
  <si>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</si>
  <si>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</si>
  <si>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</si>
  <si>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</si>
  <si>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</si>
  <si>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</si>
  <si>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</si>
  <si>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</si>
  <si>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</si>
  <si>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</si>
  <si>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</si>
  <si>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</si>
  <si>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</si>
  <si>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</si>
  <si>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</si>
  <si>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</si>
  <si>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</si>
  <si>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</si>
  <si>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</si>
  <si>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</si>
  <si>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</si>
  <si>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</si>
  <si>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</si>
  <si>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</si>
  <si>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</si>
  <si>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</si>
  <si>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</si>
  <si>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</si>
  <si>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</si>
  <si>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</si>
  <si>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</si>
  <si>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</si>
  <si>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</si>
  <si>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</si>
  <si>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</si>
  <si>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</si>
  <si>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</si>
  <si>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</si>
  <si>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</si>
  <si>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</si>
  <si>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</si>
  <si>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</si>
  <si>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</si>
  <si>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</si>
  <si>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</si>
  <si>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</si>
  <si>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</si>
  <si>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</si>
  <si>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</si>
  <si>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</si>
  <si>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</si>
  <si>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</si>
  <si>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</si>
  <si>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</si>
  <si>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</si>
  <si>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</si>
  <si>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</si>
  <si>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</si>
  <si>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</si>
  <si>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</si>
  <si>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</si>
  <si>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</si>
  <si>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</si>
  <si>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</si>
  <si>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</si>
  <si>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</si>
  <si>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</si>
  <si>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</si>
  <si>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</si>
  <si>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</si>
  <si>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</si>
  <si>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</si>
  <si>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</si>
  <si>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</si>
  <si>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</si>
  <si>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</si>
  <si>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</si>
  <si>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</si>
  <si>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</si>
  <si>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</si>
  <si>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</si>
  <si>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</si>
  <si>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</si>
  <si>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</si>
  <si>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</si>
  <si>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</si>
  <si>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</si>
  <si>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</si>
  <si>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</si>
  <si>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</si>
  <si>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</si>
  <si>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</si>
  <si>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</si>
  <si>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</si>
  <si>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</si>
  <si>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</si>
  <si>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</si>
  <si>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</si>
  <si>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</si>
  <si>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</si>
  <si>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</si>
  <si>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</si>
  <si>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</si>
  <si>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</si>
  <si>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</si>
  <si>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</si>
  <si>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</si>
  <si>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</si>
  <si>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</si>
  <si>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</si>
  <si>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</si>
  <si>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</si>
  <si>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</si>
  <si>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</si>
  <si>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</si>
  <si>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</si>
  <si>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</si>
  <si>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</si>
  <si>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</si>
  <si>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</si>
  <si>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</si>
  <si>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</si>
  <si>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</si>
  <si>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</si>
  <si>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</si>
  <si>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</si>
  <si>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</si>
  <si>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</si>
  <si>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</si>
  <si>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</si>
  <si>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</si>
  <si>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</si>
  <si>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</si>
  <si>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</si>
  <si>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</si>
  <si>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</si>
  <si>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</si>
  <si>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</si>
  <si>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</si>
  <si>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</si>
  <si>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</si>
  <si>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</si>
  <si>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</si>
  <si>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</si>
  <si>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</si>
  <si>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</si>
  <si>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</si>
  <si>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</si>
  <si>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</si>
  <si>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</si>
  <si>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</si>
  <si>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</si>
  <si>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</si>
  <si>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</si>
  <si>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</si>
  <si>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</si>
  <si>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</si>
  <si>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</si>
  <si>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</si>
  <si>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</si>
  <si>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</si>
  <si>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</si>
  <si>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</si>
  <si>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</si>
  <si>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</si>
  <si>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</si>
  <si>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</si>
  <si>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</si>
  <si>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</si>
  <si>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</si>
  <si>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</si>
  <si>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</si>
  <si>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</si>
  <si>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</si>
  <si>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</si>
  <si>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</si>
  <si>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</si>
  <si>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</si>
  <si>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</si>
  <si>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</si>
  <si>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</si>
  <si>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</si>
  <si>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</si>
  <si>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</si>
  <si>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</si>
  <si>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</si>
  <si>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</si>
  <si>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</si>
  <si>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</si>
  <si>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</si>
  <si>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</si>
  <si>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</si>
  <si>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</si>
  <si>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</si>
  <si>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</si>
  <si>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</si>
  <si>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</si>
  <si>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</si>
  <si>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</si>
  <si>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</si>
  <si>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</si>
  <si>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</si>
  <si>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</si>
  <si>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</si>
  <si>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</si>
  <si>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</si>
  <si>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</si>
  <si>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</si>
  <si>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</si>
  <si>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</si>
  <si>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</si>
  <si>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</si>
  <si>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</si>
  <si>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</si>
  <si>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</si>
  <si>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</si>
  <si>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</si>
  <si>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</si>
  <si>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</si>
  <si>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</si>
  <si>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</si>
  <si>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</si>
  <si>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</si>
  <si>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</si>
  <si>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</si>
  <si>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</si>
  <si>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</si>
  <si>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</si>
  <si>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</si>
  <si>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</si>
  <si>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</si>
  <si>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</si>
  <si>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</si>
  <si>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</si>
  <si>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</si>
  <si>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</si>
  <si>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</si>
  <si>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</si>
  <si>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</si>
  <si>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</si>
  <si>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</si>
  <si>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</si>
  <si>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</si>
  <si>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</si>
  <si>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</si>
  <si>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</si>
  <si>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</si>
  <si>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</si>
  <si>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</si>
  <si>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</si>
  <si>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</si>
  <si>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</si>
  <si>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</si>
  <si>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</si>
  <si>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</si>
  <si>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</si>
  <si>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</si>
  <si>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</si>
  <si>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</si>
  <si>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</si>
  <si>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</si>
  <si>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</si>
  <si>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</si>
  <si>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</si>
  <si>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</si>
  <si>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</si>
  <si>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</si>
  <si>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</si>
  <si>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</si>
  <si>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</si>
  <si>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</si>
  <si>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</si>
  <si>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</si>
  <si>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</si>
  <si>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</si>
  <si>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</si>
  <si>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</si>
  <si>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</si>
  <si>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</si>
  <si>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</si>
  <si>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</si>
  <si>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</si>
  <si>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</si>
  <si>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</si>
  <si>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</si>
  <si>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</si>
  <si>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</si>
  <si>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</si>
  <si>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</si>
  <si>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</si>
  <si>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</si>
  <si>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</si>
  <si>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</si>
  <si>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</si>
  <si>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</si>
  <si>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</si>
  <si>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</si>
  <si>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</si>
  <si>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</si>
  <si>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</si>
  <si>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</si>
  <si>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</si>
  <si>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</si>
  <si>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</si>
  <si>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</si>
  <si>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</si>
  <si>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</si>
  <si>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</si>
  <si>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</si>
  <si>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</si>
  <si>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</si>
  <si>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</si>
  <si>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</si>
  <si>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</si>
  <si>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</si>
  <si>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</si>
  <si>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</si>
  <si>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</si>
  <si>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</si>
  <si>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</si>
  <si>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</si>
  <si>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</si>
  <si>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</si>
  <si>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</si>
  <si>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</si>
  <si>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</si>
  <si>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</si>
  <si>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</si>
  <si>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</si>
  <si>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</si>
  <si>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</si>
  <si>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</si>
  <si>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</si>
  <si>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</si>
  <si>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</si>
  <si>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</si>
  <si>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</si>
  <si>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</si>
  <si>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</si>
  <si>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</si>
  <si>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</si>
  <si>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</si>
  <si>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</si>
  <si>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</si>
  <si>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</si>
  <si>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</si>
  <si>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</si>
  <si>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</si>
  <si>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</si>
  <si>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</si>
  <si>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</si>
  <si>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</si>
  <si>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</si>
  <si>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</si>
  <si>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</si>
  <si>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</si>
  <si>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</si>
  <si>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</si>
  <si>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</si>
  <si>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</si>
  <si>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</si>
  <si>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</si>
  <si>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</si>
  <si>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</si>
  <si>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</si>
  <si>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</si>
  <si>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</si>
  <si>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</si>
  <si>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</si>
  <si>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</si>
  <si>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</si>
  <si>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</si>
  <si>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</si>
  <si>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</si>
  <si>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</si>
  <si>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</si>
  <si>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</si>
  <si>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</si>
  <si>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</si>
  <si>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</si>
  <si>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</si>
  <si>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</si>
  <si>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</si>
  <si>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</si>
  <si>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</si>
  <si>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</si>
  <si>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</si>
  <si>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</si>
  <si>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</si>
  <si>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</si>
  <si>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</si>
  <si>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</si>
  <si>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</si>
  <si>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</si>
  <si>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</si>
  <si>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</si>
  <si>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</si>
  <si>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</si>
  <si>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</si>
  <si>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</si>
  <si>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</si>
  <si>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</si>
  <si>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</si>
  <si>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</si>
  <si>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</si>
  <si>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</si>
  <si>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</si>
  <si>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</si>
  <si>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</si>
  <si>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</si>
  <si>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</si>
  <si>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</si>
  <si>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</si>
  <si>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</si>
  <si>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</si>
  <si>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</si>
  <si>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</si>
  <si>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</si>
  <si>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</si>
  <si>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</si>
  <si>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</si>
  <si>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</si>
  <si>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</si>
  <si>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</si>
  <si>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</si>
  <si>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</si>
  <si>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</si>
  <si>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</si>
  <si>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</si>
  <si>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</si>
  <si>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</si>
  <si>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</si>
  <si>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</si>
  <si>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</si>
  <si>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</si>
  <si>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</si>
  <si>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</si>
  <si>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</si>
  <si>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</si>
  <si>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</si>
  <si>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</si>
  <si>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</si>
  <si>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</si>
  <si>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</si>
  <si>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</si>
  <si>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</si>
  <si>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</si>
  <si>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</si>
  <si>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</si>
  <si>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</si>
  <si>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</si>
  <si>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</si>
  <si>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</si>
  <si>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</si>
  <si>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</si>
  <si>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</si>
  <si>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</si>
  <si>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</si>
  <si>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</si>
  <si>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</si>
  <si>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</si>
  <si>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</si>
  <si>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</si>
  <si>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</si>
  <si>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</si>
  <si>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</si>
  <si>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</si>
  <si>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</si>
  <si>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</si>
  <si>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</si>
  <si>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</si>
  <si>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</si>
  <si>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</si>
  <si>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</si>
  <si>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</si>
  <si>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</si>
  <si>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</si>
  <si>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</si>
  <si>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</si>
  <si>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</si>
  <si>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</si>
  <si>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</si>
  <si>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</si>
  <si>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</si>
  <si>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</si>
  <si>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</si>
  <si>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</si>
  <si>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</si>
  <si>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</si>
  <si>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</si>
  <si>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</si>
  <si>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</si>
  <si>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</si>
  <si>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</si>
  <si>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</si>
  <si>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</si>
  <si>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</si>
  <si>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</si>
  <si>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</si>
  <si>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</si>
  <si>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</si>
  <si>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</si>
  <si>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</si>
  <si>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</si>
  <si>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</si>
  <si>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</si>
  <si>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</si>
  <si>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</si>
  <si>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</si>
  <si>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</si>
  <si>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</si>
  <si>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</si>
  <si>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</si>
  <si>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</si>
  <si>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</si>
  <si>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</si>
  <si>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</si>
  <si>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</si>
  <si>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</si>
  <si>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</si>
  <si>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</si>
  <si>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</si>
  <si>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</si>
  <si>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</si>
  <si>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</si>
  <si>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</si>
  <si>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</si>
  <si>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</si>
  <si>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</si>
  <si>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</si>
  <si>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</si>
  <si>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</si>
  <si>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</si>
  <si>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</si>
  <si>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</si>
  <si>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</si>
  <si>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</si>
  <si>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</si>
  <si>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</si>
  <si>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</si>
  <si>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</si>
  <si>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</si>
  <si>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</si>
  <si>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</si>
  <si>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</si>
  <si>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</si>
  <si>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</si>
  <si>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</si>
  <si>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</si>
  <si>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</si>
  <si>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</si>
  <si>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</si>
  <si>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</si>
  <si>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</si>
  <si>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</si>
  <si>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</si>
  <si>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</si>
  <si>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</si>
  <si>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</si>
  <si>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</si>
  <si>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</si>
  <si>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</si>
  <si>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</si>
  <si>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</si>
  <si>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</si>
  <si>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</si>
  <si>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</si>
  <si>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</si>
  <si>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</si>
  <si>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</si>
  <si>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</si>
  <si>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</si>
  <si>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</si>
  <si>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</si>
  <si>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</si>
  <si>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</si>
  <si>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</si>
  <si>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</si>
  <si>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</si>
  <si>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</si>
  <si>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</si>
  <si>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</si>
  <si>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</si>
  <si>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</si>
  <si>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</si>
  <si>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</si>
  <si>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</si>
  <si>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</si>
  <si>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</si>
  <si>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</si>
  <si>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</si>
  <si>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</si>
  <si>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</si>
  <si>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</si>
  <si>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</si>
  <si>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</si>
  <si>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</si>
  <si>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</si>
  <si>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</si>
  <si>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</si>
  <si>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</si>
  <si>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</si>
  <si>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</si>
  <si>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</si>
  <si>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</si>
  <si>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</si>
  <si>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</si>
  <si>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</si>
  <si>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</si>
  <si>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</si>
  <si>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</si>
  <si>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</si>
  <si>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</si>
  <si>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</si>
  <si>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</si>
  <si>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</si>
  <si>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</si>
  <si>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</si>
  <si>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</si>
  <si>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</si>
  <si>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</si>
  <si>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</si>
  <si>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</si>
  <si>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</si>
  <si>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</si>
  <si>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</si>
  <si>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</si>
  <si>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</si>
  <si>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</si>
  <si>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</si>
  <si>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</si>
  <si>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</si>
  <si>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</si>
  <si>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</si>
  <si>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</si>
  <si>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</si>
  <si>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</si>
  <si>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</si>
  <si>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</si>
  <si>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</si>
  <si>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</si>
  <si>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</si>
  <si>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</si>
  <si>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</si>
  <si>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</si>
  <si>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</si>
  <si>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</si>
  <si>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</si>
  <si>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</si>
  <si>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</si>
  <si>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</si>
  <si>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</si>
  <si>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</si>
  <si>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</si>
  <si>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</si>
  <si>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</si>
  <si>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</si>
  <si>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</si>
  <si>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</si>
  <si>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</si>
  <si>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</si>
  <si>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</si>
  <si>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</si>
  <si>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</si>
  <si>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</si>
  <si>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</si>
  <si>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</si>
  <si>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</si>
  <si>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</si>
  <si>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</si>
  <si>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</si>
  <si>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</si>
  <si>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</si>
  <si>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</si>
  <si>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</si>
  <si>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</si>
  <si>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</si>
  <si>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</si>
  <si>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</si>
  <si>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</si>
  <si>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</si>
  <si>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</si>
  <si>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</si>
  <si>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</si>
  <si>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</si>
  <si>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</si>
  <si>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</si>
  <si>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</si>
  <si>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</si>
  <si>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</si>
  <si>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</si>
  <si>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</si>
  <si>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</si>
  <si>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</si>
  <si>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</si>
  <si>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</si>
  <si>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</si>
  <si>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</si>
  <si>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</si>
  <si>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</si>
  <si>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</si>
  <si>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</si>
  <si>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</si>
  <si>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</si>
  <si>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</si>
  <si>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</si>
  <si>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</si>
  <si>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</si>
  <si>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</si>
  <si>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</si>
  <si>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</si>
  <si>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</si>
  <si>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</si>
  <si>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</si>
  <si>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</si>
  <si>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</si>
  <si>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</si>
  <si>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</si>
  <si>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</si>
  <si>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</si>
  <si>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</si>
  <si>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</si>
  <si>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</si>
  <si>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</si>
  <si>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</si>
  <si>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</si>
  <si>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</si>
  <si>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</si>
  <si>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</si>
  <si>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</si>
  <si>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</si>
  <si>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</si>
  <si>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</si>
  <si>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</si>
  <si>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</si>
  <si>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</si>
  <si>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</si>
  <si>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</si>
  <si>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</si>
  <si>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</si>
  <si>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</si>
  <si>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</si>
  <si>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</si>
  <si>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</si>
  <si>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</si>
  <si>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</si>
  <si>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</si>
  <si>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</si>
  <si>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</si>
  <si>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</si>
  <si>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</si>
  <si>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</si>
  <si>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</si>
  <si>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</si>
  <si>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</si>
  <si>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</si>
  <si>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</si>
  <si>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</si>
  <si>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</si>
  <si>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</si>
  <si>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</si>
  <si>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</si>
  <si>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</si>
  <si>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</si>
  <si>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</si>
  <si>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</si>
  <si>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</si>
  <si>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</si>
  <si>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</si>
  <si>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</si>
  <si>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</si>
  <si>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</si>
  <si>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</si>
  <si>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</si>
  <si>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</si>
  <si>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</si>
  <si>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</si>
  <si>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</si>
  <si>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</si>
  <si>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</si>
  <si>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</si>
  <si>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</si>
  <si>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</si>
  <si>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</si>
  <si>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</si>
  <si>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</si>
  <si>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</si>
  <si>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</si>
  <si>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</si>
  <si>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</si>
  <si>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</si>
  <si>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</si>
  <si>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</si>
  <si>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</si>
  <si>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</si>
  <si>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</si>
  <si>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</si>
  <si>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</si>
  <si>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</si>
  <si>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</si>
  <si>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</si>
  <si>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</si>
  <si>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</si>
  <si>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</si>
  <si>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</si>
  <si>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</si>
  <si>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</si>
  <si>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</si>
  <si>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</si>
  <si>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</si>
  <si>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</si>
  <si>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</si>
  <si>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</si>
  <si>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</si>
  <si>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</si>
  <si>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</si>
  <si>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</si>
  <si>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</si>
  <si>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</si>
  <si>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</si>
  <si>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</si>
  <si>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</si>
  <si>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</si>
  <si>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</si>
  <si>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</si>
  <si>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</si>
  <si>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</si>
  <si>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</si>
  <si>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</si>
  <si>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</si>
  <si>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</si>
  <si>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</si>
  <si>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</si>
  <si>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</si>
  <si>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</si>
  <si>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</si>
  <si>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</si>
  <si>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</si>
  <si>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</si>
  <si>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</si>
  <si>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</si>
  <si>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</si>
  <si>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</si>
  <si>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</si>
  <si>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</si>
  <si>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</si>
  <si>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</si>
  <si>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</si>
  <si>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</si>
  <si>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</si>
  <si>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</si>
  <si>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</si>
  <si>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</si>
  <si>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</si>
  <si>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</si>
  <si>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</si>
  <si>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</si>
  <si>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</si>
  <si>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</si>
  <si>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</si>
  <si>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</si>
  <si>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</si>
  <si>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</si>
  <si>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</si>
  <si>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</si>
  <si>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</si>
  <si>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</si>
  <si>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</si>
  <si>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</si>
  <si>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</si>
  <si>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</si>
  <si>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</si>
  <si>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</si>
  <si>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</si>
  <si>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</si>
  <si>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</si>
  <si>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</si>
  <si>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</si>
  <si>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</si>
  <si>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</si>
  <si>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</si>
  <si>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</si>
  <si>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</si>
  <si>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</si>
  <si>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</si>
  <si>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</si>
  <si>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</si>
  <si>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</si>
  <si>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</si>
  <si>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</si>
  <si>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</si>
  <si>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</si>
  <si>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</si>
  <si>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</si>
  <si>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</si>
  <si>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</si>
  <si>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</si>
  <si>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</si>
  <si>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</si>
  <si>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</si>
  <si>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</si>
  <si>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</si>
  <si>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</si>
  <si>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</si>
  <si>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</si>
  <si>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</si>
  <si>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</si>
  <si>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</si>
  <si>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</si>
  <si>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</si>
  <si>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</si>
  <si>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</si>
  <si>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</si>
  <si>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</si>
  <si>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</si>
  <si>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</si>
  <si>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</si>
  <si>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</si>
  <si>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</si>
  <si>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</si>
  <si>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</si>
  <si>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</si>
  <si>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</si>
  <si>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</si>
  <si>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</si>
  <si>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</si>
  <si>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</si>
  <si>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</si>
  <si>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</si>
  <si>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</si>
  <si>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</si>
  <si>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</si>
  <si>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</si>
  <si>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</si>
  <si>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</si>
  <si>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</si>
  <si>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</si>
  <si>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</si>
  <si>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</si>
  <si>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</si>
  <si>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</si>
  <si>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</si>
  <si>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</si>
  <si>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</si>
  <si>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</si>
  <si>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</si>
  <si>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</si>
  <si>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</si>
  <si>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</si>
  <si>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</si>
  <si>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</si>
  <si>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</si>
  <si>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</si>
  <si>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</si>
  <si>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</si>
  <si>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</si>
  <si>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</si>
  <si>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</si>
  <si>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</si>
  <si>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</si>
  <si>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</si>
  <si>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</si>
  <si>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</si>
  <si>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</si>
  <si>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</si>
  <si>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</si>
  <si>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</si>
  <si>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</si>
  <si>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</si>
  <si>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</si>
  <si>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</si>
  <si>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</si>
  <si>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</si>
  <si>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</si>
  <si>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</si>
  <si>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</si>
  <si>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</si>
  <si>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</si>
  <si>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</si>
  <si>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</si>
  <si>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</si>
  <si>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</si>
  <si>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</si>
  <si>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</si>
  <si>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</si>
  <si>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</si>
  <si>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</si>
  <si>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</si>
  <si>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</si>
  <si>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</si>
  <si>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</si>
  <si>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</si>
  <si>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</si>
  <si>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</si>
  <si>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</si>
  <si>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</si>
  <si>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</si>
  <si>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</si>
  <si>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</si>
  <si>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</si>
  <si>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</si>
  <si>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</si>
  <si>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</si>
  <si>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</si>
  <si>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</si>
  <si>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</si>
  <si>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</si>
  <si>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</si>
  <si>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</si>
  <si>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</si>
  <si>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</si>
  <si>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</si>
  <si>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</si>
  <si>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</si>
  <si>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</si>
  <si>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</si>
  <si>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</si>
  <si>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</si>
  <si>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</si>
  <si>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</si>
  <si>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</si>
  <si>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</si>
  <si>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</si>
  <si>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</si>
  <si>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</si>
  <si>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</si>
  <si>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</si>
  <si>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</si>
  <si>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</si>
  <si>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</si>
  <si>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</si>
  <si>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</si>
  <si>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</si>
  <si>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</si>
  <si>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</si>
  <si>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</si>
  <si>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</si>
  <si>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</si>
  <si>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</si>
  <si>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</si>
  <si>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</si>
  <si>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</si>
  <si>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</si>
  <si>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</si>
  <si>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</si>
  <si>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</si>
  <si>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</si>
  <si>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</si>
  <si>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</si>
  <si>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</si>
  <si>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</si>
  <si>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</si>
  <si>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</si>
  <si>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</si>
  <si>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</si>
  <si>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</si>
  <si>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</si>
  <si>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</si>
  <si>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</si>
  <si>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</si>
  <si>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</si>
  <si>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</si>
  <si>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</si>
  <si>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</si>
  <si>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</si>
  <si>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</si>
  <si>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</si>
  <si>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</si>
  <si>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</si>
  <si>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</si>
  <si>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</si>
  <si>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</si>
  <si>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</si>
  <si>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</si>
  <si>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</si>
  <si>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</si>
  <si>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</si>
  <si>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</si>
  <si>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</si>
  <si>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</si>
  <si>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</si>
  <si>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</si>
  <si>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</si>
  <si>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</si>
  <si>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</si>
  <si>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</si>
  <si>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</si>
  <si>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</si>
  <si>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</si>
  <si>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</si>
  <si>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</si>
  <si>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</si>
  <si>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</si>
  <si>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</si>
  <si>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</si>
  <si>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</si>
  <si>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</si>
  <si>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</si>
  <si>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</si>
  <si>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</si>
  <si>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</si>
  <si>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</si>
  <si>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</si>
  <si>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</si>
  <si>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</si>
  <si>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</si>
  <si>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</si>
  <si>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</si>
  <si>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</si>
  <si>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</si>
  <si>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</si>
  <si>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</si>
  <si>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</si>
  <si>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</si>
  <si>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</si>
  <si>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</si>
  <si>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</si>
  <si>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</si>
  <si>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</si>
  <si>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</si>
  <si>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</si>
  <si>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</si>
  <si>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</si>
  <si>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</si>
  <si>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</si>
  <si>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</si>
  <si>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</si>
  <si>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</si>
  <si>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</si>
  <si>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</si>
  <si>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</si>
  <si>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</si>
  <si>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</si>
  <si>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</si>
  <si>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</si>
  <si>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</si>
  <si>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</si>
  <si>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</si>
  <si>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</si>
  <si>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</si>
  <si>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</si>
  <si>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</si>
  <si>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</si>
  <si>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</si>
  <si>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</si>
  <si>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</si>
  <si>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</si>
  <si>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</si>
  <si>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</si>
  <si>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</si>
  <si>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</si>
  <si>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</si>
  <si>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</si>
  <si>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</si>
  <si>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</si>
  <si>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</si>
  <si>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</si>
  <si>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</si>
  <si>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</si>
  <si>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</si>
  <si>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</si>
  <si>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</si>
  <si>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</si>
  <si>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</si>
  <si>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</si>
  <si>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</si>
  <si>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</si>
  <si>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</si>
  <si>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</si>
  <si>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</si>
  <si>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</si>
  <si>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</si>
  <si>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</si>
  <si>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</si>
  <si>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</si>
  <si>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</si>
  <si>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</si>
  <si>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</si>
  <si>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</si>
  <si>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</si>
  <si>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</si>
  <si>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</si>
  <si>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</si>
  <si>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</si>
  <si>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</si>
  <si>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</si>
  <si>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</si>
  <si>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</si>
  <si>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</si>
  <si>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</si>
  <si>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</si>
  <si>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</si>
  <si>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</si>
  <si>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</si>
  <si>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</si>
  <si>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</si>
  <si>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</si>
  <si>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</si>
  <si>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</si>
  <si>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</si>
  <si>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</si>
  <si>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</si>
  <si>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</si>
  <si>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</si>
  <si>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</si>
  <si>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</si>
  <si>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</si>
  <si>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</si>
  <si>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</si>
  <si>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</si>
  <si>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</si>
  <si>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</si>
  <si>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</si>
  <si>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</si>
  <si>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</si>
  <si>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</si>
  <si>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</si>
  <si>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</si>
  <si>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</si>
  <si>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</si>
  <si>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</si>
  <si>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</si>
  <si>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</si>
  <si>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</si>
  <si>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</si>
  <si>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</si>
  <si>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</si>
  <si>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</si>
  <si>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</si>
  <si>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</si>
  <si>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</si>
  <si>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</si>
  <si>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</si>
  <si>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</si>
  <si>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</si>
  <si>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</si>
  <si>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</si>
  <si>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</si>
  <si>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</si>
  <si>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</si>
  <si>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</si>
  <si>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</si>
  <si>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</si>
  <si>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</si>
  <si>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</si>
  <si>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</si>
  <si>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</si>
  <si>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</si>
  <si>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</si>
  <si>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</si>
  <si>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</si>
  <si>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</si>
  <si>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</si>
  <si>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</si>
  <si>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</si>
  <si>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</si>
  <si>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</si>
  <si>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</si>
  <si>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</si>
  <si>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</si>
  <si>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</si>
  <si>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</si>
  <si>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</si>
  <si>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</si>
  <si>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</si>
  <si>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</si>
  <si>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</si>
  <si>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</si>
  <si>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</si>
  <si>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</si>
  <si>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</si>
  <si>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</si>
  <si>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</si>
  <si>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</si>
  <si>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</si>
  <si>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</si>
  <si>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</si>
  <si>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</si>
  <si>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</si>
  <si>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</si>
  <si>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</si>
  <si>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</si>
  <si>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</si>
  <si>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</si>
  <si>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</si>
  <si>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</si>
  <si>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</si>
  <si>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</si>
  <si>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</si>
  <si>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</si>
  <si>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</si>
  <si>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</si>
  <si>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</si>
  <si>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</si>
  <si>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</si>
  <si>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</si>
  <si>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</si>
  <si>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</si>
  <si>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</si>
  <si>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</si>
  <si>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</si>
  <si>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</si>
  <si>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</si>
  <si>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</si>
  <si>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</si>
  <si>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</si>
  <si>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</si>
  <si>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</si>
  <si>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</si>
  <si>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</si>
  <si>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</si>
  <si>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</si>
  <si>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</si>
  <si>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</si>
  <si>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</si>
  <si>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</si>
  <si>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</si>
  <si>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</si>
  <si>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</si>
  <si>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</si>
  <si>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</si>
  <si>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</si>
  <si>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</si>
  <si>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</si>
  <si>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</si>
  <si>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</si>
  <si>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</si>
  <si>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</si>
  <si>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</si>
  <si>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</si>
  <si>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</si>
  <si>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</si>
  <si>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</si>
  <si>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</si>
  <si>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</si>
  <si>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</si>
  <si>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</si>
  <si>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</si>
  <si>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</si>
  <si>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</si>
  <si>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</si>
  <si>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</si>
  <si>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</si>
  <si>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</si>
  <si>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</si>
  <si>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</si>
  <si>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</si>
  <si>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</si>
  <si>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</si>
  <si>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</si>
  <si>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</si>
  <si>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</si>
  <si>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</si>
  <si>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</si>
  <si>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</si>
  <si>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</si>
  <si>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</si>
  <si>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</si>
  <si>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</si>
  <si>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</si>
  <si>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</si>
  <si>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</si>
  <si>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</si>
  <si>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</si>
  <si>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</si>
  <si>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</si>
  <si>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</si>
  <si>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</si>
  <si>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</si>
  <si>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</si>
  <si>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</si>
  <si>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</si>
  <si>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</si>
  <si>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</si>
  <si>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</si>
  <si>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</si>
  <si>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</si>
  <si>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</si>
  <si>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</si>
  <si>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</si>
  <si>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</si>
  <si>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</si>
  <si>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</si>
  <si>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</si>
  <si>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</si>
  <si>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</si>
  <si>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</si>
  <si>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</si>
  <si>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</si>
  <si>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</si>
  <si>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</si>
  <si>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</si>
  <si>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</si>
  <si>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</si>
  <si>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</si>
  <si>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</si>
  <si>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</si>
  <si>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</si>
  <si>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</si>
  <si>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</si>
  <si>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</si>
  <si>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</si>
  <si>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</si>
  <si>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</si>
  <si>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</si>
  <si>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</si>
  <si>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</si>
  <si>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</si>
  <si>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</si>
  <si>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</si>
  <si>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</si>
  <si>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</si>
  <si>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</si>
  <si>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</si>
  <si>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</si>
  <si>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</si>
  <si>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</si>
  <si>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</si>
  <si>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</si>
  <si>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</si>
  <si>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</si>
  <si>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</si>
  <si>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</si>
  <si>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</si>
  <si>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</si>
  <si>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</si>
  <si>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</si>
  <si>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</si>
  <si>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</si>
  <si>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</si>
  <si>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</si>
  <si>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</si>
  <si>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</si>
  <si>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</si>
  <si>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</si>
  <si>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</si>
  <si>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</si>
  <si>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</si>
  <si>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</si>
  <si>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</si>
  <si>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</si>
  <si>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</si>
  <si>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</si>
  <si>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</si>
  <si>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</si>
  <si>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</si>
  <si>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</si>
  <si>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</si>
  <si>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</si>
  <si>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</si>
  <si>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</si>
  <si>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</si>
  <si>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</si>
  <si>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</si>
  <si>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</si>
  <si>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</si>
  <si>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</si>
  <si>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</si>
  <si>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</si>
  <si>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</si>
  <si>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</si>
  <si>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</si>
  <si>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</si>
  <si>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</si>
  <si>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</si>
  <si>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</si>
  <si>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</si>
  <si>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</si>
  <si>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</si>
  <si>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</si>
  <si>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</si>
  <si>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</si>
  <si>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</si>
  <si>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</si>
  <si>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</si>
  <si>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</si>
  <si>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</si>
  <si>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</si>
  <si>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</si>
  <si>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</si>
  <si>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</si>
  <si>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</si>
  <si>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</si>
  <si>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</si>
  <si>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</si>
  <si>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</si>
  <si>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</si>
  <si>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</si>
  <si>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</si>
  <si>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</si>
  <si>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</si>
  <si>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</si>
  <si>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</si>
  <si>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</si>
  <si>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</si>
  <si>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</si>
  <si>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</si>
  <si>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</si>
  <si>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</si>
  <si>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</si>
  <si>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</si>
  <si>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</si>
  <si>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</si>
  <si>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</si>
  <si>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</si>
  <si>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</si>
  <si>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</si>
  <si>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</si>
  <si>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</si>
  <si>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</si>
  <si>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</si>
  <si>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</si>
  <si>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</si>
  <si>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</si>
  <si>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</si>
  <si>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</si>
  <si>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</si>
  <si>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</si>
  <si>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</si>
  <si>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</si>
  <si>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</si>
  <si>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</si>
  <si>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</si>
  <si>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</si>
  <si>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</si>
  <si>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</si>
  <si>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</si>
  <si>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</si>
  <si>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</si>
  <si>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</si>
  <si>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</si>
  <si>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</si>
  <si>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</si>
  <si>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</si>
  <si>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</si>
  <si>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</si>
  <si>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</si>
  <si>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</si>
  <si>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</si>
  <si>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</si>
  <si>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</si>
  <si>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</si>
  <si>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</si>
  <si>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</si>
  <si>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</si>
  <si>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</si>
  <si>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</si>
  <si>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</si>
  <si>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</si>
  <si>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</si>
  <si>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</si>
  <si>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</si>
  <si>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</si>
  <si>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</si>
  <si>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</si>
  <si>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</si>
  <si>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</si>
  <si>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</si>
  <si>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</si>
  <si>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</si>
  <si>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</si>
  <si>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</si>
  <si>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</si>
  <si>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</si>
  <si>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</si>
  <si>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</si>
  <si>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</si>
  <si>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</si>
  <si>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</si>
  <si>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</si>
  <si>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</si>
  <si>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</si>
  <si>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</si>
  <si>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</si>
  <si>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</si>
  <si>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</si>
  <si>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</si>
  <si>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</si>
  <si>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</si>
  <si>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</si>
  <si>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</si>
  <si>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</si>
  <si>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</si>
  <si>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</si>
  <si>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</si>
  <si>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</si>
  <si>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</si>
  <si>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</si>
  <si>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</si>
  <si>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</si>
  <si>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</si>
  <si>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</si>
  <si>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</si>
  <si>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</si>
  <si>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</si>
  <si>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</si>
  <si>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</si>
  <si>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</si>
  <si>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</si>
  <si>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</si>
  <si>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</si>
  <si>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</si>
  <si>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</si>
  <si>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</si>
  <si>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</si>
  <si>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</si>
  <si>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</si>
  <si>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</si>
  <si>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</si>
  <si>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</si>
  <si>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</si>
  <si>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</si>
  <si>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</si>
  <si>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</si>
  <si>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</si>
  <si>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</si>
  <si>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</si>
  <si>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</si>
  <si>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</si>
  <si>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</si>
  <si>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</si>
  <si>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</si>
  <si>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</si>
  <si>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</si>
  <si>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</si>
  <si>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</si>
  <si>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</si>
  <si>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</si>
  <si>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</si>
  <si>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</si>
  <si>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</si>
  <si>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</si>
  <si>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</si>
  <si>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</si>
  <si>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</si>
  <si>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</si>
  <si>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</si>
  <si>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</si>
  <si>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</si>
  <si>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</si>
  <si>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</si>
  <si>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</si>
  <si>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</si>
  <si>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</si>
  <si>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</si>
  <si>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</si>
  <si>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</si>
  <si>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</si>
  <si>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</si>
  <si>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</si>
  <si>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</si>
  <si>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</si>
  <si>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</si>
  <si>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</si>
  <si>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</si>
  <si>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</si>
  <si>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</si>
  <si>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</si>
  <si>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</si>
  <si>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</si>
  <si>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</si>
  <si>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</si>
  <si>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</si>
  <si>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</si>
  <si>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</si>
  <si>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</si>
  <si>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</si>
  <si>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</si>
  <si>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</si>
  <si>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</si>
  <si>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</si>
  <si>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</si>
  <si>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</si>
  <si>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</si>
  <si>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</si>
  <si>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</si>
  <si>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</si>
  <si>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</si>
  <si>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</si>
  <si>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</si>
  <si>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</si>
  <si>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</si>
  <si>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</si>
  <si>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</si>
  <si>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</si>
  <si>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</si>
  <si>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</si>
  <si>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</si>
  <si>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</si>
  <si>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</si>
  <si>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</si>
  <si>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</si>
  <si>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</si>
  <si>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</si>
  <si>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</si>
  <si>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</si>
  <si>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</si>
  <si>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</si>
  <si>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</si>
  <si>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</si>
  <si>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</si>
  <si>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</si>
  <si>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</si>
  <si>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</si>
  <si>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</si>
  <si>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</si>
  <si>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</si>
  <si>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</si>
  <si>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</si>
  <si>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</si>
  <si>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</si>
  <si>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</si>
  <si>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</si>
  <si>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</si>
  <si>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</si>
  <si>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</si>
  <si>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</si>
  <si>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</si>
  <si>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</si>
  <si>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</si>
  <si>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</si>
  <si>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</si>
  <si>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</si>
  <si>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</si>
  <si>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</si>
  <si>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</si>
  <si>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</si>
  <si>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</si>
  <si>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</si>
  <si>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</si>
  <si>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</si>
  <si>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</si>
  <si>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</si>
  <si>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</si>
  <si>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</si>
  <si>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</si>
  <si>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</si>
  <si>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</si>
  <si>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</si>
  <si>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</si>
  <si>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</si>
  <si>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</si>
  <si>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</si>
  <si>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</si>
  <si>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</si>
  <si>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</si>
  <si>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</si>
  <si>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</si>
  <si>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</si>
  <si>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</si>
  <si>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</si>
  <si>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</si>
  <si>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</si>
  <si>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</si>
  <si>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</si>
  <si>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</si>
  <si>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</si>
  <si>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</si>
  <si>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</si>
  <si>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</si>
  <si>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</si>
  <si>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</si>
  <si>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</si>
  <si>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</si>
  <si>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</si>
  <si>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</si>
  <si>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</si>
  <si>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</si>
  <si>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</si>
  <si>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</si>
  <si>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</si>
  <si>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</si>
  <si>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</si>
  <si>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</si>
  <si>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</si>
  <si>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</si>
  <si>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</si>
  <si>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</si>
  <si>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</si>
  <si>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</si>
  <si>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</si>
  <si>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</si>
  <si>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</si>
  <si>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</si>
  <si>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</si>
  <si>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</si>
  <si>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</si>
  <si>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</si>
  <si>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</si>
  <si>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</si>
  <si>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</si>
  <si>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</si>
  <si>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</si>
  <si>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</si>
  <si>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</si>
  <si>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</si>
  <si>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</si>
  <si>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</si>
  <si>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</si>
  <si>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</si>
  <si>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</si>
  <si>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</si>
  <si>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</si>
  <si>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</si>
  <si>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</si>
  <si>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</si>
  <si>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</si>
  <si>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</si>
  <si>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</si>
  <si>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</si>
  <si>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</si>
  <si>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</si>
  <si>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</si>
  <si>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</si>
  <si>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</si>
  <si>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</si>
  <si>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</si>
  <si>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</si>
  <si>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</si>
  <si>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</si>
  <si>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</si>
  <si>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</si>
  <si>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</si>
  <si>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</si>
  <si>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</si>
  <si>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</si>
  <si>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</si>
  <si>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</si>
  <si>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</si>
  <si>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</si>
  <si>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</si>
  <si>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</si>
  <si>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</si>
  <si>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</si>
  <si>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</si>
  <si>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</si>
  <si>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</si>
  <si>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</si>
  <si>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</si>
  <si>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</si>
  <si>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</si>
  <si>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</si>
  <si>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</si>
  <si>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</si>
  <si>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</si>
  <si>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</si>
  <si>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</si>
  <si>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</si>
  <si>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</si>
  <si>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</si>
  <si>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</si>
  <si>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</si>
  <si>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</si>
  <si>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</si>
  <si>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</si>
  <si>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</si>
  <si>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</si>
  <si>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</si>
  <si>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</si>
  <si>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</si>
  <si>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</si>
  <si>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</si>
  <si>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</si>
  <si>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</si>
  <si>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</si>
  <si>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</si>
  <si>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</si>
  <si>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</si>
  <si>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</si>
  <si>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</si>
  <si>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</si>
  <si>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</si>
  <si>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</si>
  <si>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</si>
  <si>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</si>
  <si>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</si>
  <si>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</si>
  <si>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</si>
  <si>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</si>
  <si>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</si>
  <si>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</si>
  <si>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</si>
  <si>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</si>
  <si>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</si>
  <si>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</si>
  <si>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</si>
  <si>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</si>
  <si>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</si>
  <si>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</si>
  <si>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</si>
  <si>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</si>
  <si>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</si>
  <si>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</si>
  <si>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</si>
  <si>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</si>
  <si>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</si>
  <si>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</si>
  <si>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</si>
  <si>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</si>
  <si>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</si>
  <si>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</si>
  <si>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</si>
  <si>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</si>
  <si>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</si>
  <si>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</si>
  <si>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</si>
  <si>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</si>
  <si>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</si>
  <si>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</si>
  <si>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</si>
  <si>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</si>
  <si>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</si>
  <si>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</si>
  <si>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</si>
  <si>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</si>
  <si>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</si>
  <si>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</si>
  <si>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</si>
  <si>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</si>
  <si>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</si>
  <si>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</si>
  <si>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</si>
  <si>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</si>
  <si>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</si>
  <si>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</si>
  <si>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</si>
  <si>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</si>
  <si>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</si>
  <si>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</si>
  <si>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</si>
  <si>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</si>
  <si>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</si>
  <si>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</si>
  <si>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</si>
  <si>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</si>
  <si>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</si>
  <si>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</si>
  <si>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</si>
  <si>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</si>
  <si>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</si>
  <si>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</si>
  <si>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</si>
  <si>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</si>
  <si>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</si>
  <si>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</si>
  <si>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</si>
  <si>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</si>
  <si>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</si>
  <si>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</si>
  <si>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</si>
  <si>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</si>
  <si>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</si>
  <si>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</si>
  <si>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</si>
  <si>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</si>
  <si>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</si>
  <si>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</si>
  <si>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</si>
  <si>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</si>
  <si>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</si>
  <si>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</si>
  <si>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</si>
  <si>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</si>
  <si>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</si>
  <si>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</si>
  <si>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</si>
  <si>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</si>
  <si>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</si>
  <si>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</si>
  <si>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</si>
  <si>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</si>
  <si>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</si>
  <si>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</si>
  <si>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</si>
  <si>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</si>
  <si>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</si>
  <si>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</si>
  <si>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</si>
  <si>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</si>
  <si>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</si>
  <si>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</si>
  <si>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</si>
  <si>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</si>
  <si>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</si>
  <si>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</si>
  <si>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</si>
  <si>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</si>
  <si>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</si>
  <si>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</si>
  <si>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</si>
  <si>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</si>
  <si>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</si>
  <si>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</si>
  <si>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</si>
  <si>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</si>
  <si>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</si>
  <si>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</si>
  <si>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</si>
  <si>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</si>
  <si>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</si>
  <si>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</si>
  <si>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</si>
  <si>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</si>
  <si>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</si>
  <si>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</si>
  <si>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</si>
  <si>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</si>
  <si>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</si>
  <si>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</si>
  <si>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</si>
  <si>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</si>
  <si>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</si>
  <si>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</si>
  <si>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</si>
  <si>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</si>
  <si>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</si>
  <si>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</si>
  <si>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</si>
  <si>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</si>
  <si>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</si>
  <si>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</si>
  <si>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</si>
  <si>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</si>
  <si>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</si>
  <si>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</si>
  <si>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</si>
  <si>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</si>
  <si>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</si>
  <si>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</si>
  <si>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</si>
  <si>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</si>
  <si>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</si>
  <si>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</si>
  <si>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</si>
  <si>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</si>
  <si>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</si>
  <si>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</si>
  <si>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</si>
  <si>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</si>
  <si>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</si>
  <si>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</si>
  <si>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</si>
  <si>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</si>
  <si>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</si>
  <si>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</si>
  <si>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</si>
  <si>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</si>
  <si>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</si>
  <si>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</si>
  <si>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</si>
  <si>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</si>
  <si>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</si>
  <si>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</si>
  <si>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</si>
  <si>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</si>
  <si>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</si>
  <si>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</si>
  <si>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</si>
  <si>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</si>
  <si>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</si>
  <si>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</si>
  <si>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</si>
  <si>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</si>
  <si>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</si>
  <si>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</si>
  <si>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</si>
  <si>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</si>
  <si>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</si>
  <si>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</si>
  <si>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</si>
  <si>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</si>
  <si>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</si>
  <si>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</si>
  <si>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</si>
  <si>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</si>
  <si>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</si>
  <si>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</si>
  <si>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</si>
  <si>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</si>
  <si>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</si>
  <si>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</si>
  <si>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</si>
  <si>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</si>
  <si>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</si>
  <si>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</si>
  <si>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</si>
  <si>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</si>
  <si>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</si>
  <si>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</si>
  <si>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</si>
  <si>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</si>
  <si>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</si>
  <si>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</si>
  <si>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</si>
  <si>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</si>
  <si>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</si>
  <si>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</si>
  <si>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</si>
  <si>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</si>
  <si>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</si>
  <si>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</si>
  <si>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</si>
  <si>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</si>
  <si>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</si>
  <si>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</si>
  <si>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</si>
  <si>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</si>
  <si>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</si>
  <si>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</si>
  <si>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</si>
  <si>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</si>
  <si>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</si>
  <si>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</si>
  <si>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</si>
  <si>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</si>
  <si>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</si>
  <si>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</si>
  <si>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</si>
  <si>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</si>
  <si>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</si>
  <si>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</si>
  <si>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</si>
  <si>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</si>
  <si>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</si>
  <si>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</si>
  <si>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</si>
  <si>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</si>
  <si>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</si>
  <si>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</si>
  <si>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</si>
  <si>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</si>
  <si>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</si>
  <si>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</si>
  <si>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</si>
  <si>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</si>
  <si>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</si>
  <si>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</si>
  <si>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</si>
  <si>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</si>
  <si>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</si>
  <si>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</si>
  <si>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</si>
  <si>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</si>
  <si>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</si>
  <si>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</si>
  <si>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</si>
  <si>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</si>
  <si>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</si>
  <si>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</si>
  <si>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</si>
  <si>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</si>
  <si>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</si>
  <si>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</si>
  <si>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</si>
  <si>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</si>
  <si>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</si>
  <si>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</si>
  <si>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</si>
  <si>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</si>
  <si>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</si>
  <si>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</si>
  <si>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</si>
  <si>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</si>
  <si>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</si>
  <si>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</si>
  <si>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</si>
  <si>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</si>
  <si>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</si>
  <si>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</si>
  <si>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</si>
  <si>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</si>
  <si>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</si>
  <si>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</si>
  <si>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</si>
  <si>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</si>
  <si>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</si>
  <si>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</si>
  <si>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</si>
  <si>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</si>
  <si>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</si>
  <si>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</si>
  <si>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</si>
  <si>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</si>
  <si>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</si>
  <si>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</si>
  <si>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</si>
  <si>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</si>
  <si>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</si>
  <si>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</si>
  <si>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</si>
  <si>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</si>
  <si>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</si>
  <si>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</si>
  <si>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</si>
  <si>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</si>
  <si>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</si>
  <si>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</si>
  <si>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</si>
  <si>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</si>
  <si>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</si>
  <si>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</si>
  <si>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</si>
  <si>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</si>
  <si>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</si>
  <si>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</si>
  <si>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</si>
  <si>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</si>
  <si>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</si>
  <si>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</si>
  <si>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</si>
  <si>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</si>
  <si>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</si>
  <si>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</si>
  <si>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</si>
  <si>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</si>
  <si>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</si>
  <si>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</si>
  <si>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</si>
  <si>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</si>
  <si>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</si>
  <si>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</si>
  <si>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</si>
  <si>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</si>
  <si>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</si>
  <si>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</si>
  <si>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</si>
  <si>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</si>
  <si>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</si>
  <si>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</si>
  <si>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</si>
  <si>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</si>
  <si>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</si>
  <si>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</si>
  <si>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</si>
  <si>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</si>
  <si>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</si>
  <si>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</si>
  <si>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</si>
  <si>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</si>
  <si>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</si>
  <si>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</si>
  <si>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</si>
  <si>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</si>
  <si>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</si>
  <si>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</si>
  <si>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</si>
  <si>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</si>
  <si>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</si>
  <si>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</si>
  <si>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</si>
  <si>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</si>
  <si>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</si>
  <si>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</si>
  <si>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</si>
  <si>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</si>
  <si>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</si>
  <si>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</si>
  <si>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</si>
  <si>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</si>
  <si>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</si>
  <si>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</si>
  <si>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</si>
  <si>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</si>
  <si>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</si>
  <si>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</si>
  <si>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</si>
  <si>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</si>
  <si>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</si>
  <si>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</si>
  <si>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</si>
  <si>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</si>
  <si>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</si>
  <si>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</si>
  <si>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</si>
  <si>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</si>
  <si>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</si>
  <si>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</si>
  <si>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</si>
  <si>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</si>
  <si>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</si>
  <si>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</si>
  <si>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</si>
  <si>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</si>
  <si>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</si>
  <si>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</si>
  <si>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</si>
  <si>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</si>
  <si>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</si>
  <si>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</si>
  <si>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</si>
  <si>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</si>
  <si>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</si>
  <si>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</si>
  <si>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</si>
  <si>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</si>
  <si>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</si>
  <si>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</si>
  <si>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</si>
  <si>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</si>
  <si>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</si>
  <si>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</si>
  <si>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</si>
  <si>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</si>
  <si>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</si>
  <si>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</si>
  <si>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</si>
  <si>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</si>
  <si>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</si>
  <si>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</si>
  <si>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</si>
  <si>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</si>
  <si>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</si>
  <si>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</si>
  <si>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</si>
  <si>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</si>
  <si>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</si>
  <si>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</si>
  <si>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</si>
  <si>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</si>
  <si>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</si>
  <si>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</si>
  <si>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</si>
  <si>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</si>
  <si>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</si>
  <si>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</si>
  <si>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</si>
  <si>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</si>
  <si>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</si>
  <si>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</si>
  <si>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</si>
  <si>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</si>
  <si>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</si>
  <si>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</si>
  <si>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</si>
  <si>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</si>
  <si>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</si>
  <si>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</si>
  <si>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</si>
  <si>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</si>
  <si>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</si>
  <si>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</si>
  <si>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</si>
  <si>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</si>
  <si>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</si>
  <si>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</si>
  <si>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</si>
  <si>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</si>
  <si>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</si>
  <si>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</si>
  <si>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</si>
  <si>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</si>
  <si>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</si>
  <si>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</si>
  <si>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</si>
  <si>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</si>
  <si>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</si>
  <si>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</si>
  <si>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</si>
  <si>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</si>
  <si>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</si>
  <si>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</si>
  <si>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</si>
  <si>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</si>
  <si>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</si>
  <si>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</si>
  <si>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</si>
  <si>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</si>
  <si>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</si>
  <si>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</si>
  <si>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</si>
  <si>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</si>
  <si>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</si>
  <si>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</si>
  <si>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</si>
  <si>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</si>
  <si>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</si>
  <si>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</si>
  <si>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</si>
  <si>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</si>
  <si>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</si>
  <si>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</si>
  <si>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</si>
  <si>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</si>
  <si>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</si>
  <si>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</si>
  <si>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</si>
  <si>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</si>
  <si>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</si>
  <si>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</si>
  <si>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</si>
  <si>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</si>
  <si>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</si>
  <si>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</si>
  <si>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</si>
  <si>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</si>
  <si>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</si>
  <si>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</si>
  <si>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</si>
  <si>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</si>
  <si>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</si>
  <si>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</si>
  <si>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</si>
  <si>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</si>
  <si>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</si>
  <si>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</si>
  <si>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</si>
  <si>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</si>
  <si>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</si>
  <si>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</si>
  <si>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</si>
  <si>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</si>
  <si>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</si>
  <si>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</si>
  <si>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</si>
  <si>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</si>
  <si>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</si>
  <si>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</si>
  <si>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</si>
  <si>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</si>
  <si>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</si>
  <si>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</si>
  <si>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</si>
  <si>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</si>
  <si>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</si>
  <si>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</si>
  <si>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</si>
  <si>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</si>
  <si>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</si>
  <si>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</si>
  <si>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</si>
  <si>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</si>
  <si>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</si>
  <si>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</si>
  <si>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</si>
  <si>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</si>
  <si>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</si>
  <si>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</si>
  <si>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</si>
  <si>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</si>
  <si>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</si>
  <si>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</si>
  <si>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</si>
  <si>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</si>
  <si>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</si>
  <si>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</si>
  <si>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</si>
  <si>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</si>
  <si>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</si>
  <si>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</si>
  <si>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</si>
  <si>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</si>
  <si>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</si>
  <si>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</si>
  <si>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</si>
  <si>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</si>
  <si>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</si>
  <si>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</si>
  <si>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</si>
  <si>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</si>
  <si>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</si>
  <si>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</si>
  <si>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</si>
  <si>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</si>
  <si>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</si>
  <si>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</si>
  <si>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</si>
  <si>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</si>
  <si>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</si>
  <si>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</si>
  <si>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</si>
  <si>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</si>
  <si>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</si>
  <si>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</si>
  <si>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</si>
  <si>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</si>
  <si>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</si>
  <si>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</si>
  <si>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</si>
  <si>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</si>
  <si>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</si>
  <si>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</si>
  <si>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</si>
  <si>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</si>
  <si>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</si>
  <si>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</si>
  <si>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</si>
  <si>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</si>
  <si>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</si>
  <si>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</si>
  <si>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</si>
  <si>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</si>
  <si>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</si>
  <si>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</si>
  <si>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</si>
  <si>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</si>
  <si>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</si>
  <si>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</si>
  <si>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</si>
  <si>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</si>
  <si>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</si>
  <si>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</si>
  <si>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</si>
  <si>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</si>
  <si>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</si>
  <si>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</si>
  <si>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</si>
  <si>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</si>
  <si>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</si>
  <si>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</si>
  <si>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</si>
  <si>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</si>
  <si>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</si>
  <si>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</si>
  <si>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</si>
  <si>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</si>
  <si>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</si>
  <si>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</si>
  <si>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</si>
  <si>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</si>
  <si>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</si>
  <si>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</si>
  <si>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</si>
  <si>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</si>
  <si>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</si>
  <si>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</si>
  <si>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</si>
  <si>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</si>
  <si>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</si>
  <si>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</si>
  <si>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</si>
  <si>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</si>
  <si>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</si>
  <si>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</si>
  <si>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</si>
  <si>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</si>
  <si>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</si>
  <si>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</si>
  <si>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</si>
  <si>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</si>
  <si>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</si>
  <si>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</si>
  <si>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</si>
  <si>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</si>
  <si>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</si>
  <si>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</si>
  <si>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</si>
  <si>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</si>
  <si>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</si>
  <si>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</si>
  <si>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</si>
  <si>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</si>
  <si>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</si>
  <si>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</si>
  <si>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</si>
  <si>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</si>
  <si>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</si>
  <si>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</si>
  <si>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</si>
  <si>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</si>
  <si>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</si>
  <si>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</si>
  <si>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</si>
  <si>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</si>
  <si>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</si>
  <si>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</si>
  <si>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</si>
  <si>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</si>
  <si>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</si>
  <si>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</si>
  <si>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</si>
  <si>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</si>
  <si>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</si>
  <si>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</si>
  <si>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</si>
  <si>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</si>
  <si>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</si>
  <si>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</si>
  <si>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</si>
  <si>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</si>
  <si>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</si>
  <si>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</si>
  <si>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</si>
  <si>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</si>
  <si>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</si>
  <si>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</si>
  <si>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</si>
  <si>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</si>
  <si>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</si>
  <si>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</si>
  <si>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</si>
  <si>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</si>
  <si>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</si>
  <si>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</si>
  <si>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</si>
  <si>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</si>
  <si>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</si>
  <si>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</si>
  <si>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</si>
  <si>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</si>
  <si>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</si>
  <si>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</si>
  <si>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</si>
  <si>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</si>
  <si>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</si>
  <si>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</si>
  <si>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</si>
  <si>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</si>
  <si>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</si>
  <si>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</si>
  <si>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</si>
  <si>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</si>
  <si>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</si>
  <si>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</si>
  <si>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</si>
  <si>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</si>
  <si>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</si>
  <si>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</si>
  <si>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</si>
  <si>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</si>
  <si>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</si>
  <si>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</si>
  <si>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</si>
  <si>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</si>
  <si>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</si>
  <si>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</si>
  <si>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</si>
  <si>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</si>
  <si>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</si>
  <si>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</si>
  <si>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</si>
  <si>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</si>
  <si>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</si>
  <si>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</si>
  <si>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</si>
  <si>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</si>
  <si>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</si>
  <si>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</si>
  <si>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</si>
  <si>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</si>
  <si>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</si>
  <si>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</si>
  <si>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</si>
  <si>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</si>
  <si>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</si>
  <si>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</si>
  <si>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</si>
  <si>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</si>
  <si>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</si>
  <si>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</si>
  <si>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</si>
  <si>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</si>
  <si>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</si>
  <si>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</si>
  <si>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</si>
  <si>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</si>
  <si>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</si>
  <si>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</si>
  <si>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</si>
  <si>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</si>
  <si>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</si>
  <si>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</si>
  <si>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</si>
  <si>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</si>
  <si>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</si>
  <si>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</si>
  <si>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</si>
  <si>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</si>
  <si>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</si>
  <si>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</si>
  <si>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</si>
  <si>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</si>
  <si>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</si>
  <si>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</si>
  <si>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</si>
  <si>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</si>
  <si>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</si>
  <si>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</si>
  <si>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</si>
  <si>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</si>
  <si>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</si>
  <si>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</si>
  <si>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</si>
  <si>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</si>
  <si>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</si>
  <si>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</si>
  <si>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</si>
  <si>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</si>
  <si>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</si>
  <si>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</si>
  <si>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</si>
  <si>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</si>
  <si>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</si>
  <si>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</si>
  <si>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</si>
  <si>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</si>
  <si>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</si>
  <si>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</si>
  <si>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</si>
  <si>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</si>
  <si>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</si>
  <si>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</si>
  <si>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</si>
  <si>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</si>
  <si>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</si>
  <si>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</si>
  <si>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</si>
  <si>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</si>
  <si>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</si>
  <si>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</si>
  <si>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</si>
  <si>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</si>
  <si>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</si>
  <si>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</si>
  <si>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</si>
  <si>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</si>
  <si>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</si>
  <si>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</si>
  <si>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</si>
  <si>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</si>
  <si>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</si>
  <si>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</si>
  <si>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</si>
  <si>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</si>
  <si>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</si>
  <si>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</si>
  <si>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</si>
  <si>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</si>
  <si>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</si>
  <si>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</si>
  <si>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</si>
  <si>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</si>
  <si>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</si>
  <si>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</si>
  <si>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</si>
  <si>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</si>
  <si>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</si>
  <si>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</si>
  <si>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</si>
  <si>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</si>
  <si>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</si>
  <si>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</si>
  <si>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</si>
  <si>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</si>
  <si>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</si>
  <si>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</si>
  <si>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</si>
  <si>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</si>
  <si>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</si>
  <si>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</si>
  <si>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</si>
  <si>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</si>
  <si>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</si>
  <si>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</si>
  <si>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</si>
  <si>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</si>
  <si>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</si>
  <si>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</si>
  <si>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</si>
  <si>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</si>
  <si>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</si>
  <si>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</si>
  <si>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</si>
  <si>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</si>
  <si>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</si>
  <si>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</si>
  <si>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</si>
  <si>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</si>
  <si>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</si>
  <si>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</si>
  <si>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</si>
  <si>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</si>
  <si>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</si>
  <si>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</si>
  <si>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</si>
  <si>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</si>
  <si>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</si>
  <si>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</si>
  <si>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</si>
  <si>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</si>
  <si>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</si>
  <si>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</si>
  <si>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</si>
  <si>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</si>
  <si>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</si>
  <si>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</si>
  <si>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</si>
  <si>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</si>
  <si>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</si>
  <si>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</si>
  <si>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</si>
  <si>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</si>
  <si>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</si>
  <si>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</si>
  <si>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</si>
  <si>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</si>
  <si>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</si>
  <si>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</si>
  <si>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</si>
  <si>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</si>
  <si>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</si>
  <si>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</si>
  <si>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</si>
  <si>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</si>
  <si>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</si>
  <si>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</si>
  <si>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</si>
  <si>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</si>
  <si>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</si>
  <si>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</si>
  <si>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</si>
  <si>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</si>
  <si>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</si>
  <si>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</si>
  <si>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</si>
  <si>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</si>
  <si>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</si>
  <si>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</si>
  <si>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</si>
  <si>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</si>
  <si>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</si>
  <si>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</si>
  <si>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</si>
  <si>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</si>
  <si>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</si>
  <si>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</si>
  <si>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</si>
  <si>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</si>
  <si>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</si>
  <si>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</si>
  <si>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</si>
  <si>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</si>
  <si>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</si>
  <si>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</si>
  <si>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</si>
  <si>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</si>
  <si>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</si>
  <si>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</si>
  <si>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</si>
  <si>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</si>
  <si>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</si>
  <si>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</si>
  <si>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</si>
  <si>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</si>
  <si>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</si>
  <si>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</si>
  <si>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</si>
  <si>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</si>
  <si>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</si>
  <si>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</si>
  <si>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</si>
  <si>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</si>
  <si>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</si>
  <si>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</si>
  <si>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</si>
  <si>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</si>
  <si>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</si>
  <si>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</si>
  <si>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</si>
  <si>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</si>
  <si>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</si>
  <si>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</si>
  <si>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</si>
  <si>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</si>
  <si>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</si>
  <si>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</si>
  <si>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</si>
  <si>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</si>
  <si>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</si>
  <si>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</si>
  <si>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</si>
  <si>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</si>
  <si>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</si>
  <si>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</si>
  <si>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</si>
  <si>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</si>
  <si>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</si>
  <si>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</si>
  <si>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</si>
  <si>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</si>
  <si>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</si>
  <si>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</si>
  <si>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</si>
  <si>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</si>
  <si>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</si>
  <si>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</si>
  <si>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</si>
  <si>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</si>
  <si>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</si>
  <si>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</si>
  <si>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</si>
  <si>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</si>
  <si>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</si>
  <si>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</si>
  <si>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</si>
  <si>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</si>
  <si>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</si>
  <si>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</si>
  <si>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</si>
  <si>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</si>
  <si>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</si>
  <si>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</si>
  <si>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</si>
  <si>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</si>
  <si>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</si>
  <si>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</si>
  <si>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</si>
  <si>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</si>
  <si>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</si>
  <si>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</si>
  <si>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</si>
  <si>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</si>
  <si>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</si>
  <si>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</si>
  <si>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</si>
  <si>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</si>
  <si>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</si>
  <si>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</si>
  <si>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</si>
  <si>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</si>
  <si>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</si>
  <si>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</si>
  <si>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</si>
  <si>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</si>
  <si>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</si>
  <si>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</si>
  <si>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</si>
  <si>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</si>
  <si>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</si>
  <si>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</si>
  <si>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</si>
  <si>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</si>
  <si>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</si>
  <si>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</si>
  <si>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</si>
  <si>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</si>
  <si>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</si>
  <si>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</si>
  <si>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</si>
  <si>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</si>
  <si>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</si>
  <si>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</si>
  <si>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</si>
  <si>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</si>
  <si>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</si>
  <si>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</si>
  <si>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</si>
  <si>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</si>
  <si>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</si>
  <si>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</si>
  <si>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</si>
  <si>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</si>
  <si>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</si>
  <si>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</si>
  <si>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</si>
  <si>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</si>
  <si>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</si>
  <si>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</si>
  <si>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</si>
  <si>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</si>
  <si>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</si>
  <si>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</si>
  <si>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</si>
  <si>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</si>
  <si>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</si>
  <si>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</si>
  <si>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</si>
  <si>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</si>
  <si>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</si>
  <si>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</si>
  <si>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</si>
  <si>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</si>
  <si>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</si>
  <si>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</si>
  <si>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</si>
  <si>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</si>
  <si>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</si>
  <si>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</si>
  <si>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</si>
  <si>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</si>
  <si>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</si>
  <si>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</si>
  <si>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</si>
  <si>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</si>
  <si>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</si>
  <si>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</si>
  <si>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</si>
  <si>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</si>
  <si>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</si>
  <si>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</si>
  <si>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</si>
  <si>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</si>
  <si>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</si>
  <si>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</si>
  <si>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</si>
  <si>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</si>
  <si>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</si>
  <si>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</si>
  <si>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</si>
  <si>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</si>
  <si>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</si>
  <si>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</si>
  <si>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</si>
  <si>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</si>
  <si>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</si>
  <si>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</si>
  <si>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</si>
  <si>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</si>
  <si>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</si>
  <si>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</si>
  <si>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</si>
  <si>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</si>
  <si>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</si>
  <si>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</si>
  <si>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</si>
  <si>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</si>
  <si>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</si>
  <si>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</si>
  <si>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</si>
  <si>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</si>
  <si>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</si>
  <si>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</si>
  <si>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</si>
  <si>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</si>
  <si>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</si>
  <si>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</si>
  <si>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</si>
  <si>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</si>
  <si>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</si>
  <si>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</si>
  <si>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</si>
  <si>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</si>
  <si>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</si>
  <si>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</si>
  <si>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</si>
  <si>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</si>
  <si>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</si>
  <si>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</si>
  <si>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</si>
  <si>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</si>
  <si>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</si>
  <si>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</si>
  <si>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</si>
  <si>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</si>
  <si>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</si>
  <si>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</si>
  <si>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</si>
  <si>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</si>
  <si>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</si>
  <si>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</si>
  <si>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</si>
  <si>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</si>
  <si>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</si>
  <si>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</si>
  <si>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</si>
  <si>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</si>
  <si>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</si>
  <si>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</si>
  <si>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</si>
  <si>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</si>
  <si>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</si>
  <si>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</si>
  <si>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</si>
  <si>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</si>
  <si>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</si>
  <si>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</si>
  <si>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</si>
  <si>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</si>
  <si>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</si>
  <si>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</si>
  <si>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</si>
  <si>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</si>
  <si>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</si>
  <si>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</si>
  <si>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</si>
  <si>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</si>
  <si>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</si>
  <si>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</si>
  <si>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</si>
  <si>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</si>
  <si>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</si>
  <si>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</si>
  <si>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</si>
  <si>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</si>
  <si>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</si>
  <si>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</si>
  <si>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</si>
  <si>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</si>
  <si>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</si>
  <si>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</si>
  <si>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</si>
  <si>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</si>
  <si>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</si>
  <si>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</si>
  <si>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</si>
  <si>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</si>
  <si>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</si>
  <si>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</si>
  <si>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</si>
  <si>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</si>
  <si>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</si>
  <si>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</si>
  <si>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</si>
  <si>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</si>
  <si>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</si>
  <si>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</si>
  <si>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</si>
  <si>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</si>
  <si>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</si>
  <si>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</si>
  <si>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</si>
  <si>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</si>
  <si>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</si>
  <si>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</si>
  <si>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</si>
  <si>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</si>
  <si>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</si>
  <si>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</si>
  <si>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</si>
  <si>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</si>
  <si>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</si>
  <si>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</si>
  <si>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</si>
  <si>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</si>
  <si>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</si>
  <si>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</si>
  <si>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</si>
  <si>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</si>
  <si>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</si>
  <si>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</si>
  <si>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</si>
  <si>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</si>
  <si>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</si>
  <si>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</si>
  <si>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</si>
  <si>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</si>
  <si>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</si>
  <si>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</si>
  <si>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</si>
  <si>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</si>
  <si>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</si>
  <si>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</si>
  <si>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</si>
  <si>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</si>
  <si>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</si>
  <si>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</si>
  <si>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</si>
  <si>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</si>
  <si>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</si>
  <si>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</si>
  <si>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</si>
  <si>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</si>
  <si>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</si>
  <si>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</si>
  <si>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</si>
  <si>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</si>
  <si>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</si>
  <si>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</si>
  <si>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</si>
  <si>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</si>
  <si>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</si>
  <si>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</si>
  <si>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</si>
  <si>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</si>
  <si>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</si>
  <si>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</si>
  <si>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</si>
  <si>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</si>
  <si>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</si>
  <si>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</si>
  <si>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</si>
  <si>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</si>
  <si>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</si>
  <si>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</si>
  <si>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</si>
  <si>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</si>
  <si>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</si>
  <si>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</si>
  <si>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</si>
  <si>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</si>
  <si>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</si>
  <si>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</si>
  <si>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</si>
  <si>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</si>
  <si>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</si>
  <si>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</si>
  <si>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</si>
  <si>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</si>
  <si>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</si>
  <si>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</si>
  <si>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</si>
  <si>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</si>
  <si>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</si>
  <si>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</si>
  <si>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</si>
  <si>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</si>
  <si>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</si>
  <si>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</si>
  <si>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</si>
  <si>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</si>
  <si>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</si>
  <si>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</si>
  <si>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</si>
  <si>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</si>
  <si>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</si>
  <si>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</si>
  <si>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</si>
  <si>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</si>
  <si>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</si>
  <si>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</si>
  <si>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</si>
  <si>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</si>
  <si>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</si>
  <si>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</si>
  <si>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</si>
  <si>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</si>
  <si>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</si>
  <si>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</si>
  <si>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</si>
  <si>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</si>
  <si>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</si>
  <si>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</si>
  <si>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</si>
  <si>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</si>
  <si>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</si>
  <si>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</si>
  <si>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</si>
  <si>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</si>
  <si>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</si>
  <si>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</si>
  <si>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</si>
  <si>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</si>
  <si>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</si>
  <si>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</si>
  <si>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</si>
  <si>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</si>
  <si>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</si>
  <si>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</si>
  <si>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</si>
  <si>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</si>
  <si>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</si>
  <si>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</si>
  <si>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</si>
  <si>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</si>
  <si>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</si>
  <si>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</si>
  <si>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</si>
  <si>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</si>
  <si>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</si>
  <si>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</si>
  <si>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</si>
  <si>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</si>
  <si>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</si>
  <si>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</si>
  <si>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</si>
  <si>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</si>
  <si>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</si>
  <si>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</si>
  <si>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</si>
  <si>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</si>
  <si>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</si>
  <si>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</si>
  <si>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</si>
  <si>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</si>
  <si>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</si>
  <si>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</si>
  <si>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</si>
  <si>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</si>
  <si>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</si>
  <si>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</si>
  <si>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</si>
  <si>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</si>
  <si>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</si>
  <si>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</si>
  <si>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</si>
  <si>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</si>
  <si>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</si>
  <si>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</si>
  <si>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</si>
  <si>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</si>
  <si>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</si>
  <si>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</si>
  <si>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</si>
  <si>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</si>
  <si>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</si>
  <si>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</si>
  <si>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</si>
  <si>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</si>
  <si>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</si>
  <si>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</si>
  <si>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</si>
  <si>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</si>
  <si>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</si>
  <si>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</si>
  <si>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</si>
  <si>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</si>
  <si>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</si>
  <si>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</si>
  <si>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</si>
  <si>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</si>
  <si>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</si>
  <si>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</si>
  <si>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</si>
  <si>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</si>
  <si>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</si>
  <si>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</si>
  <si>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</si>
  <si>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</si>
  <si>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</si>
  <si>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</si>
  <si>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</si>
  <si>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</si>
  <si>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</si>
  <si>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</si>
  <si>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</si>
  <si>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</si>
  <si>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</si>
  <si>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</si>
  <si>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</si>
  <si>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</si>
  <si>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</si>
  <si>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</si>
  <si>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</si>
  <si>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</si>
  <si>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</si>
  <si>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</si>
  <si>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</si>
  <si>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</si>
  <si>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</si>
  <si>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</si>
  <si>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</si>
  <si>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</si>
  <si>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</si>
  <si>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</si>
  <si>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</si>
  <si>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</si>
  <si>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</si>
  <si>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</si>
  <si>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</si>
  <si>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</si>
  <si>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</si>
  <si>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</si>
  <si>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</si>
  <si>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</si>
  <si>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</si>
  <si>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</si>
  <si>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</si>
  <si>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</si>
  <si>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</si>
  <si>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</si>
  <si>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</si>
  <si>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</si>
  <si>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</si>
  <si>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</si>
  <si>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</si>
  <si>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</si>
  <si>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</si>
  <si>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</si>
  <si>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</si>
  <si>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</si>
  <si>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</si>
  <si>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</si>
  <si>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</si>
  <si>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</si>
  <si>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</si>
  <si>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</si>
  <si>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</si>
  <si>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</si>
  <si>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</si>
  <si>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</si>
  <si>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</si>
  <si>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</si>
  <si>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</si>
  <si>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</si>
  <si>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</si>
  <si>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</si>
  <si>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</si>
  <si>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</si>
  <si>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</si>
  <si>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</si>
  <si>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</si>
  <si>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</si>
  <si>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</si>
  <si>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</si>
  <si>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</si>
  <si>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</si>
  <si>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</si>
  <si>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</si>
  <si>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</si>
  <si>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</si>
  <si>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</si>
  <si>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</si>
  <si>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</si>
  <si>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</si>
  <si>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</si>
  <si>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</si>
  <si>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</si>
  <si>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</si>
  <si>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</si>
  <si>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</si>
  <si>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</si>
  <si>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</si>
  <si>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</si>
  <si>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</si>
  <si>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</si>
  <si>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</si>
  <si>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</si>
  <si>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</si>
  <si>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</si>
  <si>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</si>
  <si>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</si>
  <si>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</si>
  <si>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</si>
  <si>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</si>
  <si>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</si>
  <si>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</si>
  <si>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</si>
  <si>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</si>
  <si>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</si>
  <si>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</si>
  <si>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</si>
  <si>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</si>
  <si>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</si>
  <si>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</si>
  <si>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</si>
  <si>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</si>
  <si>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</si>
  <si>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</si>
  <si>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</si>
  <si>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</si>
  <si>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</si>
  <si>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</si>
  <si>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</si>
  <si>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</si>
  <si>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</si>
  <si>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</si>
  <si>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</si>
  <si>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</si>
  <si>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</si>
  <si>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</si>
  <si>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</si>
  <si>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</si>
  <si>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</si>
  <si>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</si>
  <si>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</si>
  <si>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</si>
  <si>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</si>
  <si>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</si>
  <si>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</si>
  <si>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</si>
  <si>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</si>
  <si>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</si>
  <si>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</si>
  <si>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</si>
  <si>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</si>
  <si>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</si>
  <si>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</si>
  <si>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</si>
  <si>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</si>
  <si>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</si>
  <si>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</si>
  <si>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</si>
  <si>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</si>
  <si>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</si>
  <si>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</si>
  <si>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</si>
  <si>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</si>
  <si>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</si>
  <si>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</si>
  <si>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</si>
  <si>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</si>
  <si>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</si>
  <si>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</si>
  <si>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</si>
  <si>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</si>
  <si>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</si>
  <si>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</si>
  <si>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</si>
  <si>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</si>
  <si>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</si>
  <si>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</si>
  <si>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</si>
  <si>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</si>
  <si>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</si>
  <si>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</si>
  <si>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</si>
  <si>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</si>
  <si>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</si>
  <si>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</si>
  <si>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</si>
  <si>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</si>
  <si>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</si>
  <si>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</si>
  <si>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</si>
  <si>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</si>
  <si>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</si>
  <si>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</si>
  <si>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</si>
  <si>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</si>
  <si>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</si>
  <si>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</si>
  <si>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</si>
  <si>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</si>
  <si>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</si>
  <si>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</si>
  <si>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</si>
  <si>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</si>
  <si>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</si>
  <si>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</si>
  <si>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</si>
  <si>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</si>
  <si>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</si>
  <si>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</si>
  <si>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</si>
  <si>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</si>
  <si>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</si>
  <si>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</si>
  <si>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</si>
  <si>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</si>
  <si>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</si>
  <si>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</si>
  <si>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</si>
  <si>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</si>
  <si>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</si>
  <si>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</si>
  <si>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</si>
  <si>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</si>
  <si>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</si>
  <si>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</si>
  <si>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</si>
  <si>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</si>
  <si>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</si>
  <si>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</si>
  <si>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</si>
  <si>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</si>
  <si>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</si>
  <si>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</si>
  <si>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</si>
  <si>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</si>
  <si>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</si>
  <si>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</si>
  <si>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</si>
  <si>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</si>
  <si>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</si>
  <si>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</si>
  <si>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</si>
  <si>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</si>
  <si>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</si>
  <si>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</si>
  <si>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</si>
  <si>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</si>
  <si>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</si>
  <si>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</si>
  <si>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</si>
  <si>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</si>
  <si>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</si>
  <si>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</si>
  <si>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</si>
  <si>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</si>
  <si>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</si>
  <si>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</si>
  <si>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</si>
  <si>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</si>
  <si>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</si>
  <si>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</si>
  <si>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</si>
  <si>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</si>
  <si>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</si>
  <si>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</si>
  <si>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</si>
  <si>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</si>
  <si>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</si>
  <si>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</si>
  <si>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</si>
  <si>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</si>
  <si>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</si>
  <si>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</si>
  <si>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</si>
  <si>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</si>
  <si>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</si>
  <si>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</si>
  <si>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</si>
  <si>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</si>
  <si>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</si>
  <si>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</si>
  <si>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</si>
  <si>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</si>
  <si>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</si>
  <si>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</si>
  <si>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</si>
  <si>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</si>
  <si>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</si>
  <si>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</si>
  <si>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</si>
  <si>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</si>
  <si>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</si>
  <si>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</si>
  <si>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</si>
  <si>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</si>
  <si>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</si>
  <si>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</si>
  <si>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</si>
  <si>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</si>
  <si>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</si>
  <si>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</si>
  <si>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</si>
  <si>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</si>
  <si>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</si>
  <si>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</si>
  <si>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</si>
  <si>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</si>
  <si>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</si>
  <si>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</si>
  <si>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</si>
  <si>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</si>
  <si>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</si>
  <si>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</si>
  <si>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</si>
  <si>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</si>
  <si>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</si>
  <si>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</si>
  <si>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</si>
  <si>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</si>
  <si>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</si>
  <si>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</si>
  <si>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</si>
  <si>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</si>
  <si>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</si>
  <si>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</si>
  <si>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</si>
  <si>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</si>
  <si>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</si>
  <si>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</si>
  <si>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</si>
  <si>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</si>
  <si>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</si>
  <si>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</si>
  <si>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</si>
  <si>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</si>
  <si>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</si>
  <si>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</si>
  <si>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</si>
  <si>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</si>
  <si>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</si>
  <si>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</si>
  <si>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</si>
  <si>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</si>
  <si>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</si>
  <si>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</si>
  <si>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</si>
  <si>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</si>
  <si>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</si>
  <si>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</si>
  <si>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</si>
  <si>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</si>
  <si>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</si>
  <si>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</si>
  <si>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</si>
  <si>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</si>
  <si>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</si>
  <si>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</si>
  <si>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</si>
  <si>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</si>
  <si>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</si>
  <si>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</si>
  <si>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</si>
  <si>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</si>
  <si>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</si>
  <si>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</si>
  <si>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</si>
  <si>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</si>
  <si>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</si>
  <si>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</si>
  <si>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</si>
  <si>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</si>
  <si>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</si>
  <si>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</si>
  <si>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</si>
  <si>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</si>
  <si>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</si>
  <si>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</si>
  <si>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</si>
  <si>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</si>
  <si>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</si>
  <si>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</si>
  <si>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</si>
  <si>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</si>
  <si>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</si>
  <si>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</si>
  <si>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</si>
  <si>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</si>
  <si>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</si>
  <si>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</si>
  <si>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</si>
  <si>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</si>
  <si>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</si>
  <si>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</si>
  <si>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</si>
  <si>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</si>
  <si>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</si>
  <si>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</si>
  <si>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</si>
  <si>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</si>
  <si>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</si>
  <si>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</si>
  <si>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</si>
  <si>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</si>
  <si>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</si>
  <si>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</si>
  <si>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</si>
  <si>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</si>
  <si>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</si>
  <si>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</si>
  <si>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</si>
  <si>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</si>
  <si>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</si>
  <si>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</si>
  <si>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</si>
  <si>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</si>
  <si>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</si>
  <si>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</si>
  <si>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</si>
  <si>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</si>
  <si>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</si>
  <si>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</si>
  <si>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</si>
  <si>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</si>
  <si>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</si>
  <si>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</si>
  <si>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</si>
  <si>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</si>
  <si>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</si>
  <si>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</si>
  <si>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</si>
  <si>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</si>
  <si>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</si>
  <si>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</si>
  <si>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</si>
  <si>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</si>
  <si>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</si>
  <si>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</si>
  <si>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</si>
  <si>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</si>
  <si>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</si>
  <si>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</si>
  <si>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</si>
  <si>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</si>
  <si>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</si>
  <si>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</si>
  <si>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</si>
  <si>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</si>
  <si>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</si>
  <si>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</si>
  <si>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</si>
  <si>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</si>
  <si>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</si>
  <si>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</si>
  <si>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</si>
  <si>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</si>
  <si>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</si>
  <si>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</si>
  <si>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</si>
  <si>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</si>
  <si>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</si>
  <si>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</si>
  <si>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</si>
  <si>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</si>
  <si>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</si>
  <si>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</si>
  <si>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</si>
  <si>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</si>
  <si>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</si>
  <si>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</si>
  <si>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</si>
  <si>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</si>
  <si>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</si>
  <si>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</si>
  <si>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</si>
  <si>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</si>
  <si>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</si>
  <si>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</si>
  <si>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</si>
  <si>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</si>
  <si>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</si>
  <si>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</si>
  <si>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</si>
  <si>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</si>
  <si>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</si>
  <si>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</si>
  <si>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</si>
  <si>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</si>
  <si>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</si>
  <si>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</si>
  <si>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</si>
  <si>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</si>
  <si>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</si>
  <si>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</si>
  <si>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</si>
  <si>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</si>
  <si>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</si>
  <si>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</si>
  <si>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</si>
  <si>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</si>
  <si>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</si>
  <si>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</si>
  <si>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</si>
  <si>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</si>
  <si>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</si>
  <si>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</si>
  <si>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</si>
  <si>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</si>
  <si>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</si>
  <si>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</si>
  <si>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</si>
  <si>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</si>
  <si>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</si>
  <si>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</si>
  <si>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</si>
  <si>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</si>
  <si>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</si>
  <si>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</si>
  <si>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</si>
  <si>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</si>
  <si>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</si>
  <si>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</si>
  <si>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</si>
  <si>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</si>
  <si>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</si>
  <si>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</si>
  <si>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</si>
  <si>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</si>
  <si>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</si>
  <si>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</si>
  <si>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</si>
  <si>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</si>
  <si>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</si>
  <si>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</si>
  <si>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</si>
  <si>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</si>
  <si>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</si>
  <si>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</si>
  <si>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</si>
  <si>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</si>
  <si>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</si>
  <si>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</si>
  <si>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</si>
  <si>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</si>
  <si>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</si>
  <si>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</si>
  <si>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</si>
  <si>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</si>
  <si>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</si>
  <si>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</si>
  <si>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</si>
  <si>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</si>
  <si>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</si>
  <si>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</si>
  <si>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</si>
  <si>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</si>
  <si>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</si>
  <si>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</si>
  <si>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</si>
  <si>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</si>
  <si>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</si>
  <si>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</si>
  <si>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</si>
  <si>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</si>
  <si>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</si>
  <si>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</si>
  <si>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</si>
  <si>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</si>
  <si>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</si>
  <si>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</si>
  <si>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</si>
  <si>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</si>
  <si>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</si>
  <si>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</si>
  <si>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</si>
  <si>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</si>
  <si>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</si>
  <si>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</si>
  <si>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</si>
  <si>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</si>
  <si>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</si>
  <si>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</si>
  <si>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</si>
  <si>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</si>
  <si>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</si>
  <si>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</si>
  <si>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</si>
  <si>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</si>
  <si>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</si>
  <si>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</si>
  <si>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</si>
  <si>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</si>
  <si>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</si>
  <si>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</si>
  <si>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</si>
  <si>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</si>
  <si>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</si>
  <si>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</si>
  <si>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</si>
  <si>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</si>
  <si>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</si>
  <si>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</si>
  <si>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</si>
  <si>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</si>
  <si>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</si>
  <si>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</si>
  <si>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</si>
  <si>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</si>
  <si>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</si>
  <si>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</si>
  <si>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</si>
  <si>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</si>
  <si>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</si>
  <si>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</si>
  <si>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</si>
  <si>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</si>
  <si>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</si>
  <si>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</si>
  <si>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</si>
  <si>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</si>
  <si>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</si>
  <si>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</si>
  <si>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</si>
  <si>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</si>
  <si>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</si>
  <si>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</si>
  <si>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</si>
  <si>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</si>
  <si>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</si>
  <si>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</si>
  <si>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</si>
  <si>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</si>
  <si>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</si>
  <si>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</si>
  <si>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</si>
  <si>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</si>
  <si>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</si>
  <si>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</si>
  <si>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</si>
  <si>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</si>
  <si>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</si>
  <si>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</si>
  <si>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</si>
  <si>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</si>
  <si>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</si>
  <si>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</si>
  <si>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</si>
  <si>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</si>
  <si>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</si>
  <si>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</si>
  <si>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</si>
  <si>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</si>
  <si>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</si>
  <si>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</si>
  <si>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</si>
  <si>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</si>
  <si>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</si>
  <si>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</si>
  <si>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</si>
  <si>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</si>
  <si>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</si>
  <si>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</si>
  <si>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</si>
  <si>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</si>
  <si>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</si>
  <si>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</si>
  <si>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</si>
  <si>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</si>
  <si>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</si>
  <si>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</si>
  <si>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</si>
  <si>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</si>
  <si>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</si>
  <si>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</si>
  <si>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</si>
  <si>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</si>
  <si>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</si>
  <si>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</si>
  <si>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</si>
  <si>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</si>
  <si>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</si>
  <si>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</si>
  <si>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</si>
  <si>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</si>
  <si>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</si>
  <si>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</si>
  <si>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</si>
  <si>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</si>
  <si>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</si>
  <si>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</si>
  <si>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</si>
  <si>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</si>
  <si>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</si>
  <si>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</si>
  <si>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</si>
  <si>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</si>
  <si>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</si>
  <si>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</si>
  <si>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</si>
  <si>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</si>
  <si>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</si>
  <si>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</si>
  <si>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</si>
  <si>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</si>
  <si>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</si>
  <si>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</si>
  <si>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</si>
  <si>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</si>
  <si>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</si>
  <si>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</si>
  <si>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</si>
  <si>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</si>
  <si>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</si>
  <si>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</si>
  <si>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</si>
  <si>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</si>
  <si>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</si>
  <si>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</si>
  <si>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</si>
  <si>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</si>
  <si>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</si>
  <si>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</si>
  <si>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</si>
  <si>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</si>
  <si>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</si>
  <si>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</si>
  <si>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</si>
  <si>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</si>
  <si>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</si>
  <si>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</si>
  <si>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</si>
  <si>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</si>
  <si>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</si>
  <si>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</si>
  <si>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</si>
  <si>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</si>
  <si>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</si>
  <si>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</si>
  <si>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</si>
  <si>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</si>
  <si>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</si>
  <si>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</si>
  <si>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</si>
  <si>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</si>
  <si>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</si>
  <si>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</si>
  <si>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</si>
  <si>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</si>
  <si>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</si>
  <si>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</si>
  <si>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</si>
  <si>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</si>
  <si>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</si>
  <si>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</si>
  <si>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</si>
  <si>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</si>
  <si>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</si>
  <si>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</si>
  <si>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</si>
  <si>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</si>
  <si>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</si>
  <si>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</si>
  <si>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</si>
  <si>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</si>
  <si>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</si>
  <si>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</si>
  <si>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</si>
  <si>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</si>
  <si>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</si>
  <si>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</si>
  <si>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</si>
  <si>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</si>
  <si>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</si>
  <si>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</si>
  <si>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</si>
  <si>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</si>
  <si>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</si>
  <si>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</si>
  <si>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</si>
  <si>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</si>
  <si>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</si>
  <si>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</si>
  <si>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</si>
  <si>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</si>
  <si>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</si>
  <si>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</si>
  <si>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</si>
  <si>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</si>
  <si>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</si>
  <si>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</si>
  <si>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</si>
  <si>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</si>
  <si>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</si>
  <si>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</si>
  <si>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</si>
  <si>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</si>
  <si>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</si>
  <si>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</si>
  <si>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</si>
  <si>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</si>
  <si>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</si>
  <si>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</si>
  <si>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</si>
  <si>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</si>
  <si>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</si>
  <si>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</si>
  <si>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</si>
  <si>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</si>
  <si>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</si>
  <si>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</si>
  <si>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</si>
  <si>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</si>
  <si>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</si>
  <si>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</si>
  <si>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</si>
  <si>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</si>
  <si>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</si>
  <si>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</si>
  <si>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</si>
  <si>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</si>
  <si>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</si>
  <si>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</si>
  <si>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</si>
  <si>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</si>
  <si>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</si>
  <si>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</si>
  <si>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</si>
  <si>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</si>
  <si>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</si>
  <si>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</si>
  <si>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</si>
  <si>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</si>
  <si>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</si>
  <si>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</si>
  <si>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</si>
  <si>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</si>
  <si>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</si>
  <si>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</si>
  <si>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</si>
  <si>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</si>
  <si>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</si>
  <si>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</si>
  <si>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</si>
  <si>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</si>
  <si>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</si>
  <si>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</si>
  <si>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</si>
  <si>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</si>
  <si>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</si>
  <si>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</si>
  <si>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</si>
  <si>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</si>
  <si>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</si>
  <si>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</si>
  <si>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</si>
  <si>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</si>
  <si>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</si>
  <si>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</si>
  <si>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</si>
  <si>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</si>
  <si>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</si>
  <si>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</si>
  <si>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</si>
  <si>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</si>
  <si>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</si>
  <si>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</si>
  <si>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</si>
  <si>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</si>
  <si>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</si>
  <si>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</si>
  <si>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</si>
  <si>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</si>
  <si>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</si>
  <si>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</si>
  <si>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</si>
  <si>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</si>
  <si>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</si>
  <si>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</si>
  <si>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</si>
  <si>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</si>
  <si>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</si>
  <si>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</si>
  <si>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</si>
  <si>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</si>
  <si>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</si>
  <si>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</si>
  <si>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</si>
  <si>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</si>
  <si>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</si>
  <si>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</si>
  <si>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</si>
  <si>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</si>
  <si>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</si>
  <si>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</si>
  <si>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</si>
  <si>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</si>
  <si>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</si>
  <si>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</si>
  <si>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</si>
  <si>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</si>
  <si>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</si>
  <si>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</si>
  <si>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</si>
  <si>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</si>
  <si>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</si>
  <si>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</si>
  <si>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</si>
  <si>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</si>
  <si>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</si>
  <si>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</si>
  <si>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</si>
  <si>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</si>
  <si>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</si>
  <si>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</si>
  <si>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</si>
  <si>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</si>
  <si>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</si>
  <si>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</si>
  <si>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</si>
  <si>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</si>
  <si>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</si>
  <si>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</si>
  <si>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</si>
  <si>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</si>
  <si>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</si>
  <si>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</si>
  <si>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</si>
  <si>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</si>
  <si>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</si>
  <si>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</si>
  <si>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</si>
  <si>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</si>
  <si>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</si>
  <si>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</si>
  <si>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</si>
  <si>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</si>
  <si>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</si>
  <si>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</si>
  <si>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</si>
  <si>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</si>
  <si>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</si>
  <si>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</si>
  <si>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</si>
  <si>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</si>
  <si>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</si>
  <si>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</si>
  <si>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</si>
  <si>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</si>
  <si>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</si>
  <si>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</si>
  <si>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</si>
  <si>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</si>
  <si>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</si>
  <si>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</si>
  <si>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</si>
  <si>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</si>
  <si>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</si>
  <si>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</si>
  <si>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</si>
  <si>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</si>
  <si>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</si>
  <si>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</si>
  <si>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</si>
  <si>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</si>
  <si>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</si>
  <si>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</si>
  <si>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</si>
  <si>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</si>
  <si>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</si>
  <si>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</si>
  <si>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</si>
  <si>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</si>
  <si>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</si>
  <si>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</si>
  <si>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</si>
  <si>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</si>
  <si>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</si>
  <si>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</si>
  <si>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</si>
  <si>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</si>
  <si>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</si>
  <si>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</si>
  <si>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</si>
  <si>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</si>
  <si>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</si>
  <si>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</si>
  <si>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</si>
  <si>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</si>
  <si>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</si>
  <si>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</si>
  <si>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</si>
  <si>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</si>
  <si>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</si>
  <si>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</si>
  <si>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</si>
  <si>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</si>
  <si>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</si>
  <si>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</si>
  <si>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</si>
  <si>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</si>
  <si>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</si>
  <si>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</si>
  <si>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</si>
  <si>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</si>
  <si>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</si>
  <si>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</si>
  <si>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</si>
  <si>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</si>
  <si>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</si>
  <si>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</si>
  <si>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</si>
  <si>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</si>
  <si>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</si>
  <si>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</si>
  <si>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</si>
  <si>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</si>
  <si>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</si>
  <si>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</si>
  <si>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</si>
  <si>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</si>
  <si>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</si>
  <si>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</si>
  <si>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</si>
  <si>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</si>
  <si>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</si>
  <si>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</si>
  <si>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</si>
  <si>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</si>
  <si>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</si>
  <si>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</si>
  <si>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</si>
  <si>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</si>
  <si>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</si>
  <si>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</si>
  <si>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</si>
  <si>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</si>
  <si>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</si>
  <si>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</si>
  <si>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</si>
  <si>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</si>
  <si>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</si>
  <si>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</si>
  <si>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</si>
  <si>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</si>
  <si>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</si>
  <si>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</si>
  <si>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</si>
  <si>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</si>
  <si>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</si>
  <si>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</si>
  <si>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</si>
  <si>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</si>
  <si>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</si>
  <si>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</si>
  <si>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</si>
  <si>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</si>
  <si>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</si>
  <si>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</si>
  <si>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</si>
  <si>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</si>
  <si>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</si>
  <si>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</si>
  <si>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</si>
  <si>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</si>
  <si>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</si>
  <si>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</si>
  <si>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</si>
  <si>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</si>
  <si>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</si>
  <si>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</si>
  <si>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</si>
  <si>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</si>
  <si>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</si>
  <si>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</si>
  <si>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</si>
  <si>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</si>
  <si>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</si>
  <si>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</si>
  <si>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</si>
  <si>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</si>
  <si>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</si>
  <si>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</si>
  <si>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</si>
  <si>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</si>
  <si>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</si>
  <si>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</si>
  <si>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</si>
  <si>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</si>
  <si>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</si>
  <si>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</si>
  <si>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</si>
  <si>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</si>
  <si>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</si>
  <si>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</si>
  <si>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</si>
  <si>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</si>
  <si>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</si>
  <si>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</si>
  <si>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</si>
  <si>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</si>
  <si>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</si>
  <si>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</si>
  <si>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</si>
  <si>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</si>
  <si>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</si>
  <si>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</si>
  <si>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</si>
  <si>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</si>
  <si>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</si>
  <si>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</si>
  <si>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</si>
  <si>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</si>
  <si>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</si>
  <si>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</si>
  <si>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</si>
  <si>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</si>
  <si>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</si>
  <si>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</si>
  <si>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</si>
  <si>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</si>
  <si>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</si>
  <si>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</si>
  <si>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</si>
  <si>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</si>
  <si>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</si>
  <si>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</si>
  <si>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</si>
  <si>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</si>
  <si>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</si>
  <si>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</si>
  <si>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</si>
  <si>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</si>
  <si>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</si>
  <si>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</si>
  <si>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</si>
  <si>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</si>
  <si>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</si>
  <si>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</si>
  <si>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</si>
  <si>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</si>
  <si>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</si>
  <si>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</si>
  <si>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</si>
  <si>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</si>
  <si>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</si>
  <si>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</si>
  <si>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</si>
  <si>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</si>
  <si>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</si>
  <si>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</si>
  <si>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</si>
  <si>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</si>
  <si>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</si>
  <si>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</si>
  <si>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</si>
  <si>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</si>
  <si>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</si>
  <si>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</si>
  <si>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</si>
  <si>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</si>
  <si>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</si>
  <si>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</si>
  <si>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</si>
  <si>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</si>
  <si>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</si>
  <si>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</si>
  <si>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</si>
  <si>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</si>
  <si>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</si>
  <si>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</si>
  <si>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</si>
  <si>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</si>
  <si>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</si>
  <si>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</si>
  <si>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</si>
  <si>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</si>
  <si>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</si>
  <si>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</si>
  <si>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</si>
  <si>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</si>
  <si>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</si>
  <si>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</si>
  <si>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</si>
  <si>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</si>
  <si>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</si>
  <si>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</si>
  <si>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</si>
  <si>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</si>
  <si>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</si>
  <si>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</si>
  <si>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</si>
  <si>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</si>
  <si>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</si>
  <si>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</si>
  <si>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</si>
  <si>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</si>
  <si>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</si>
  <si>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</si>
  <si>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</si>
  <si>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</si>
  <si>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</si>
  <si>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</si>
  <si>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</si>
  <si>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</si>
  <si>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</si>
  <si>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</si>
  <si>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</si>
  <si>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</si>
  <si>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</si>
  <si>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</si>
  <si>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</si>
  <si>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</si>
  <si>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</si>
  <si>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</si>
  <si>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</si>
  <si>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</si>
  <si>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</si>
  <si>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</si>
  <si>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</si>
  <si>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</si>
  <si>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</si>
  <si>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</si>
  <si>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</si>
  <si>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</si>
  <si>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</si>
  <si>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</si>
  <si>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</si>
  <si>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</si>
  <si>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</si>
  <si>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</si>
  <si>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</si>
  <si>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</si>
  <si>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</si>
  <si>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</si>
  <si>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</si>
  <si>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</si>
  <si>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</si>
  <si>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</si>
  <si>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</si>
  <si>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</si>
  <si>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</si>
  <si>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</si>
  <si>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</si>
  <si>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</si>
  <si>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</si>
  <si>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</si>
  <si>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</si>
  <si>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</si>
  <si>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</si>
  <si>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</si>
  <si>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</si>
  <si>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</si>
  <si>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</si>
  <si>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</si>
  <si>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</si>
  <si>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</si>
  <si>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</si>
  <si>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</si>
  <si>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</si>
  <si>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</si>
  <si>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</si>
  <si>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</si>
  <si>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</si>
  <si>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</si>
  <si>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</si>
  <si>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</si>
  <si>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</si>
  <si>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</si>
  <si>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</si>
  <si>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</si>
  <si>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</si>
  <si>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</si>
  <si>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</si>
  <si>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</si>
  <si>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</si>
  <si>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</si>
  <si>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</si>
  <si>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</si>
  <si>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</si>
  <si>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</si>
  <si>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</si>
  <si>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</si>
  <si>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</si>
  <si>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</si>
  <si>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</si>
  <si>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</si>
  <si>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</si>
  <si>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</si>
  <si>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</si>
  <si>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</si>
  <si>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</si>
  <si>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</si>
  <si>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</si>
  <si>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</si>
  <si>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</si>
  <si>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</si>
  <si>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</si>
  <si>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</si>
  <si>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</si>
  <si>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</si>
  <si>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</si>
  <si>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</si>
  <si>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</si>
  <si>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</si>
  <si>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</si>
  <si>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</si>
  <si>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</si>
  <si>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</si>
  <si>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</si>
  <si>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</si>
  <si>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</si>
  <si>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</si>
  <si>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</si>
  <si>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</si>
  <si>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</si>
  <si>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</si>
  <si>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</si>
  <si>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</si>
  <si>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</si>
  <si>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</si>
  <si>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</si>
  <si>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</si>
  <si>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</si>
  <si>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</si>
  <si>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</si>
  <si>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</si>
  <si>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</si>
  <si>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</si>
  <si>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</si>
  <si>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</si>
  <si>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</si>
  <si>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</si>
  <si>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</si>
  <si>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</si>
  <si>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</si>
  <si>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</si>
  <si>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</si>
  <si>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</si>
  <si>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</si>
  <si>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</si>
  <si>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</si>
  <si>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</si>
  <si>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</si>
  <si>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</si>
  <si>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</si>
  <si>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</si>
  <si>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</si>
  <si>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</si>
  <si>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</si>
  <si>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</si>
  <si>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</si>
  <si>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</si>
  <si>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</si>
  <si>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</si>
  <si>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</si>
  <si>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</si>
  <si>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</si>
  <si>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</si>
  <si>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</si>
  <si>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</si>
  <si>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</si>
  <si>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</si>
  <si>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</si>
  <si>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</si>
  <si>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</si>
  <si>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</si>
  <si>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</si>
  <si>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</si>
  <si>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</si>
  <si>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</si>
  <si>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</si>
  <si>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</si>
  <si>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</si>
  <si>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</si>
  <si>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</si>
  <si>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</si>
  <si>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</si>
  <si>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</si>
  <si>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</si>
  <si>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</si>
  <si>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</si>
  <si>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</si>
  <si>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</si>
  <si>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</si>
  <si>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</si>
  <si>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</si>
  <si>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</si>
  <si>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</si>
  <si>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</si>
  <si>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</si>
  <si>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</si>
  <si>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</si>
  <si>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</si>
  <si>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</si>
  <si>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</si>
  <si>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</si>
  <si>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</si>
  <si>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</si>
  <si>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</si>
  <si>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</si>
  <si>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</si>
  <si>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</si>
  <si>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</si>
  <si>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</si>
  <si>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</si>
  <si>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</si>
  <si>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</si>
  <si>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</si>
  <si>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</si>
  <si>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</si>
  <si>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</si>
  <si>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</si>
  <si>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</si>
  <si>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</si>
  <si>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</si>
  <si>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</si>
  <si>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</si>
  <si>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</si>
  <si>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</si>
  <si>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</si>
  <si>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</si>
  <si>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</si>
  <si>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</si>
  <si>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</si>
  <si>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</si>
  <si>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</si>
  <si>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</si>
  <si>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</si>
  <si>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</si>
  <si>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</si>
  <si>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</si>
  <si>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</si>
  <si>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</si>
  <si>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</si>
  <si>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</si>
  <si>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</si>
  <si>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</si>
  <si>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</si>
  <si>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</si>
  <si>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</si>
  <si>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</si>
  <si>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</si>
  <si>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</si>
  <si>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</si>
  <si>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</si>
  <si>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</si>
  <si>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</si>
  <si>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</si>
  <si>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</si>
  <si>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</si>
  <si>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</si>
  <si>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</si>
  <si>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</si>
  <si>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</si>
  <si>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</si>
  <si>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</si>
  <si>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</si>
  <si>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</si>
  <si>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</si>
  <si>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</si>
  <si>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</si>
  <si>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</si>
  <si>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</si>
  <si>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</si>
  <si>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</si>
  <si>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</si>
  <si>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</si>
  <si>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</si>
  <si>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</si>
  <si>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</si>
  <si>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</si>
  <si>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</si>
  <si>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</si>
  <si>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</si>
  <si>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</si>
  <si>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</si>
  <si>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</si>
  <si>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</si>
  <si>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</si>
  <si>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</si>
  <si>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</si>
  <si>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</si>
  <si>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</si>
  <si>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</si>
  <si>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</si>
  <si>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</si>
  <si>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</si>
  <si>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</si>
  <si>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</si>
  <si>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</si>
  <si>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</si>
  <si>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</si>
  <si>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</si>
  <si>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</si>
  <si>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</si>
  <si>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</si>
  <si>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</si>
  <si>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</si>
  <si>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</si>
  <si>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</si>
  <si>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</si>
  <si>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</si>
  <si>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</si>
  <si>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</si>
  <si>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</si>
  <si>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</si>
  <si>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</si>
  <si>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</si>
  <si>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</si>
  <si>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</si>
  <si>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</si>
  <si>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</si>
  <si>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</si>
  <si>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</si>
  <si>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</si>
  <si>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</si>
  <si>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</si>
  <si>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</si>
  <si>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</si>
  <si>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</si>
  <si>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</si>
  <si>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</si>
  <si>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</si>
  <si>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</si>
  <si>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</si>
  <si>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</si>
  <si>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</si>
  <si>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</si>
  <si>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</si>
  <si>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</si>
  <si>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</si>
  <si>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</si>
  <si>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</si>
  <si>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</si>
  <si>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</si>
  <si>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</si>
  <si>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</si>
  <si>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</si>
  <si>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</si>
  <si>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</si>
  <si>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</si>
  <si>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</si>
  <si>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</si>
  <si>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</si>
  <si>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</si>
  <si>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</si>
  <si>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</si>
  <si>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</si>
  <si>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</si>
  <si>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</si>
  <si>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</si>
  <si>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</si>
  <si>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</si>
  <si>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</si>
  <si>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</si>
  <si>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</si>
  <si>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</si>
  <si>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</si>
  <si>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</si>
  <si>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</si>
  <si>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</si>
  <si>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</si>
  <si>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</si>
  <si>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</si>
  <si>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</si>
  <si>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</si>
  <si>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</si>
  <si>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</si>
  <si>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</si>
  <si>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</si>
  <si>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</si>
  <si>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</si>
  <si>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</si>
  <si>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</si>
  <si>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</si>
  <si>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</si>
  <si>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</si>
  <si>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</si>
  <si>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</si>
  <si>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</si>
  <si>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</si>
  <si>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</si>
  <si>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</si>
  <si>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</si>
  <si>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</si>
  <si>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</si>
  <si>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</si>
  <si>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</si>
  <si>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</si>
  <si>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</si>
  <si>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</si>
  <si>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</si>
  <si>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</si>
  <si>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</si>
  <si>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</si>
  <si>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</si>
  <si>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</si>
  <si>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</si>
  <si>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</si>
  <si>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</si>
  <si>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</si>
  <si>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</si>
  <si>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</si>
  <si>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</si>
  <si>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</si>
  <si>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</si>
  <si>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</si>
  <si>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</si>
  <si>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</si>
  <si>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</si>
  <si>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</si>
  <si>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</si>
  <si>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</si>
  <si>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</si>
  <si>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</si>
  <si>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</si>
  <si>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</si>
  <si>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</si>
  <si>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</si>
  <si>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</si>
  <si>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</si>
  <si>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</si>
  <si>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</si>
  <si>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</si>
  <si>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</si>
  <si>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</si>
  <si>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</si>
  <si>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</si>
  <si>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</si>
  <si>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</si>
  <si>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</si>
  <si>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</si>
  <si>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</si>
  <si>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</si>
  <si>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</si>
  <si>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</si>
  <si>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</si>
  <si>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</si>
  <si>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</si>
  <si>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</si>
  <si>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</si>
  <si>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</si>
  <si>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</si>
  <si>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</si>
  <si>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</si>
  <si>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</si>
  <si>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</si>
  <si>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</si>
  <si>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</si>
  <si>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</si>
  <si>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</si>
  <si>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</si>
  <si>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</si>
  <si>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</si>
  <si>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</si>
  <si>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</si>
  <si>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</si>
  <si>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</si>
  <si>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</si>
  <si>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</si>
  <si>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</si>
  <si>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</si>
  <si>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</si>
  <si>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</si>
  <si>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</si>
  <si>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</si>
  <si>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</si>
  <si>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</si>
  <si>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</si>
  <si>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</si>
  <si>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</si>
  <si>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</si>
  <si>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</si>
  <si>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</si>
  <si>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</si>
  <si>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</si>
  <si>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</si>
  <si>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</si>
  <si>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</si>
  <si>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</si>
  <si>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</si>
  <si>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</si>
  <si>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</si>
  <si>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</si>
  <si>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</si>
  <si>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</si>
  <si>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</si>
  <si>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</si>
  <si>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</si>
  <si>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</si>
  <si>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</si>
  <si>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</si>
  <si>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</si>
  <si>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</si>
  <si>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</si>
  <si>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</si>
  <si>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</si>
  <si>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</si>
  <si>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</si>
  <si>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</si>
  <si>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</si>
  <si>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</si>
  <si>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</si>
  <si>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</si>
  <si>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</si>
  <si>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</si>
  <si>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</si>
  <si>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</si>
  <si>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</si>
  <si>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</si>
  <si>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</si>
  <si>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</si>
  <si>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</si>
  <si>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</si>
  <si>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</si>
  <si>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</si>
  <si>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</si>
  <si>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</si>
  <si>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</si>
  <si>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</si>
  <si>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</si>
  <si>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</si>
  <si>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</si>
  <si>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</si>
  <si>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</si>
  <si>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</si>
  <si>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</si>
  <si>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</si>
  <si>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</si>
  <si>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</si>
  <si>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</si>
  <si>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</si>
  <si>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</si>
  <si>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</si>
  <si>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</si>
  <si>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</si>
  <si>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</si>
  <si>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</si>
  <si>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</si>
  <si>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</si>
  <si>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</si>
  <si>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</si>
  <si>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</si>
  <si>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</si>
  <si>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</si>
  <si>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</si>
  <si>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</si>
  <si>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</si>
  <si>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</si>
  <si>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</si>
  <si>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</si>
  <si>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</si>
  <si>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</si>
  <si>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</si>
  <si>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</si>
  <si>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</si>
  <si>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</si>
  <si>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</si>
  <si>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</si>
  <si>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</si>
  <si>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</si>
  <si>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</si>
  <si>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</si>
  <si>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</si>
  <si>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</si>
  <si>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</si>
  <si>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</si>
  <si>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</si>
  <si>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</si>
  <si>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</si>
  <si>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</si>
  <si>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</si>
  <si>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</si>
  <si>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</si>
  <si>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</si>
  <si>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</si>
  <si>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</si>
  <si>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</si>
  <si>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</si>
  <si>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</si>
  <si>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</si>
  <si>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</si>
  <si>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</si>
  <si>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</si>
  <si>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</si>
  <si>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</si>
  <si>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</si>
  <si>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</si>
  <si>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</si>
  <si>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</si>
  <si>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</si>
  <si>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</si>
  <si>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</si>
  <si>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</si>
  <si>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</si>
  <si>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</si>
  <si>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</si>
  <si>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</si>
  <si>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</si>
  <si>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</si>
  <si>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</si>
  <si>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</si>
  <si>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</si>
  <si>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</si>
  <si>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</si>
  <si>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</si>
  <si>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</si>
  <si>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</si>
  <si>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</si>
  <si>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</si>
  <si>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</si>
  <si>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</si>
  <si>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</si>
  <si>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</si>
  <si>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</si>
  <si>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</si>
  <si>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</si>
  <si>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</si>
  <si>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</si>
  <si>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</si>
  <si>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</si>
  <si>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</si>
  <si>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</si>
  <si>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</si>
  <si>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</si>
  <si>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</si>
  <si>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</si>
  <si>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</si>
  <si>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</si>
  <si>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</si>
  <si>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</si>
  <si>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</si>
  <si>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</si>
  <si>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</si>
  <si>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</si>
  <si>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</si>
  <si>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</si>
  <si>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</si>
  <si>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</si>
  <si>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</si>
  <si>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</si>
  <si>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</si>
  <si>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</si>
  <si>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</si>
  <si>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</si>
  <si>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</si>
  <si>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</si>
  <si>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</si>
  <si>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</si>
  <si>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</si>
  <si>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</si>
  <si>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</si>
  <si>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</si>
  <si>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</si>
  <si>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</si>
  <si>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</si>
  <si>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</si>
  <si>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</si>
  <si>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</si>
  <si>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</si>
  <si>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</si>
  <si>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</si>
  <si>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</si>
  <si>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</si>
  <si>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</si>
  <si>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</si>
  <si>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</si>
  <si>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</si>
  <si>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</si>
  <si>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</si>
  <si>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</si>
  <si>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</si>
  <si>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</si>
  <si>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</si>
  <si>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</si>
  <si>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</si>
  <si>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</si>
  <si>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</si>
  <si>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</si>
  <si>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</si>
  <si>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</si>
  <si>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</si>
  <si>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</si>
  <si>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</si>
  <si>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</si>
  <si>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</si>
  <si>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</si>
  <si>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</si>
  <si>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</si>
  <si>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</si>
  <si>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</si>
  <si>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</si>
  <si>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</si>
  <si>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</si>
  <si>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</si>
  <si>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</si>
  <si>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</si>
  <si>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</si>
  <si>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</si>
  <si>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</si>
  <si>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</si>
  <si>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</si>
  <si>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</si>
  <si>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</si>
  <si>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</si>
  <si>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</si>
  <si>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</si>
  <si>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</si>
  <si>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</si>
  <si>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</si>
  <si>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</si>
  <si>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</si>
  <si>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</si>
  <si>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</si>
  <si>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</si>
  <si>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</si>
  <si>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</si>
  <si>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</si>
  <si>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</si>
  <si>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</si>
  <si>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</si>
  <si>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</si>
  <si>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</si>
  <si>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</si>
  <si>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</si>
  <si>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</si>
  <si>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</si>
  <si>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</si>
  <si>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</si>
  <si>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</si>
  <si>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</si>
  <si>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</si>
  <si>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</si>
  <si>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</si>
  <si>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</si>
  <si>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</si>
  <si>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</si>
  <si>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</si>
  <si>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</si>
  <si>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</si>
  <si>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</si>
  <si>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</si>
  <si>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</si>
  <si>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</si>
  <si>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</si>
  <si>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</si>
  <si>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</si>
  <si>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</si>
  <si>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</si>
  <si>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</si>
  <si>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</si>
  <si>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</si>
  <si>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</si>
  <si>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</si>
  <si>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</si>
  <si>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</si>
  <si>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</si>
  <si>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</si>
  <si>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</si>
  <si>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</si>
  <si>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</si>
  <si>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</si>
  <si>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</si>
  <si>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</si>
  <si>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</si>
  <si>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</si>
  <si>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</si>
  <si>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</si>
  <si>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</si>
  <si>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</si>
  <si>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</si>
  <si>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</si>
  <si>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</si>
  <si>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</si>
  <si>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</si>
  <si>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</si>
  <si>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</si>
  <si>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</si>
  <si>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</si>
  <si>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</si>
  <si>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</si>
  <si>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</si>
  <si>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</si>
  <si>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</si>
  <si>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</si>
  <si>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</si>
  <si>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</si>
  <si>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</si>
  <si>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</si>
  <si>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</si>
  <si>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</si>
  <si>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</si>
  <si>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</si>
  <si>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</si>
  <si>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</si>
  <si>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</si>
  <si>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</si>
  <si>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</si>
  <si>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</si>
  <si>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</si>
  <si>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</si>
  <si>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</si>
  <si>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</si>
  <si>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</si>
  <si>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</si>
  <si>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</si>
  <si>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</si>
  <si>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</si>
  <si>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</si>
  <si>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</si>
  <si>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</si>
  <si>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</si>
  <si>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</si>
  <si>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</si>
  <si>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</si>
  <si>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</si>
  <si>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</si>
  <si>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</si>
  <si>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</si>
  <si>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</si>
  <si>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</si>
  <si>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</si>
  <si>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</si>
  <si>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</si>
  <si>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</si>
  <si>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</si>
  <si>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</si>
  <si>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</si>
  <si>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</si>
  <si>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</si>
  <si>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</si>
  <si>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</si>
  <si>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</si>
  <si>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</si>
  <si>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</si>
  <si>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</si>
  <si>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</si>
  <si>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</si>
  <si>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</si>
  <si>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</si>
  <si>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</si>
  <si>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</si>
  <si>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</si>
  <si>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</si>
  <si>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</si>
  <si>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</si>
  <si>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</si>
  <si>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</si>
  <si>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</si>
  <si>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</si>
  <si>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</si>
  <si>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</si>
  <si>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</si>
  <si>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</si>
  <si>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</si>
  <si>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</si>
  <si>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</si>
  <si>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</si>
  <si>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</si>
  <si>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</si>
  <si>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</si>
  <si>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</si>
  <si>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</si>
  <si>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</si>
  <si>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</si>
  <si>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</si>
  <si>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</si>
  <si>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</si>
  <si>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</si>
  <si>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</si>
  <si>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</si>
  <si>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</si>
  <si>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</si>
  <si>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</si>
  <si>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</si>
  <si>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</si>
  <si>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</si>
  <si>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</si>
  <si>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</si>
  <si>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</si>
  <si>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</si>
  <si>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</si>
  <si>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</si>
  <si>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</si>
  <si>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</si>
  <si>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</si>
  <si>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</si>
  <si>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</si>
  <si>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</si>
  <si>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</si>
  <si>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</si>
  <si>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</si>
  <si>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</si>
  <si>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</si>
  <si>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</si>
  <si>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</si>
  <si>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</si>
  <si>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</si>
  <si>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</si>
  <si>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</si>
  <si>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</si>
  <si>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</si>
  <si>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</si>
  <si>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</si>
  <si>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</si>
  <si>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</si>
  <si>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</si>
  <si>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</si>
  <si>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</si>
  <si>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</si>
  <si>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</si>
  <si>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</si>
  <si>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</si>
  <si>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</si>
  <si>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</si>
  <si>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</si>
  <si>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</si>
  <si>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</si>
  <si>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</si>
  <si>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</si>
  <si>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</si>
  <si>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</si>
  <si>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</si>
  <si>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</si>
  <si>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</si>
  <si>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</si>
  <si>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</si>
  <si>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</si>
  <si>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</si>
  <si>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</si>
  <si>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</si>
  <si>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</si>
  <si>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</si>
  <si>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</si>
  <si>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</si>
  <si>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</si>
  <si>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</si>
  <si>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</si>
  <si>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</si>
  <si>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</si>
  <si>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</si>
  <si>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</si>
  <si>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</si>
  <si>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</si>
  <si>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</si>
  <si>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</si>
  <si>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</si>
  <si>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</si>
  <si>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</si>
  <si>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</si>
  <si>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</si>
  <si>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</si>
  <si>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</si>
  <si>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</si>
  <si>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</si>
  <si>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</si>
  <si>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</si>
  <si>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</si>
  <si>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</si>
  <si>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</si>
  <si>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</si>
  <si>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</si>
  <si>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</si>
  <si>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</si>
  <si>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</si>
  <si>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</si>
  <si>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</si>
  <si>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</si>
  <si>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</si>
  <si>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</si>
  <si>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</si>
  <si>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</si>
  <si>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</si>
  <si>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</si>
  <si>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</si>
  <si>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</si>
  <si>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</si>
  <si>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</si>
  <si>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</si>
  <si>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</si>
  <si>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</si>
  <si>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</si>
  <si>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</si>
  <si>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</si>
  <si>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</si>
  <si>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</si>
  <si>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</si>
  <si>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</si>
  <si>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</si>
  <si>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</si>
  <si>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</si>
  <si>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</si>
  <si>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</si>
  <si>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</si>
  <si>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</si>
  <si>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</si>
  <si>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</si>
  <si>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</si>
  <si>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</si>
  <si>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</si>
  <si>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</si>
  <si>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</si>
  <si>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</si>
  <si>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</si>
  <si>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</si>
  <si>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</si>
  <si>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</si>
  <si>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</si>
  <si>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</si>
  <si>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</si>
  <si>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</si>
  <si>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</si>
  <si>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</si>
  <si>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</si>
  <si>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</si>
  <si>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</si>
  <si>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</si>
  <si>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</si>
  <si>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</si>
  <si>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</si>
  <si>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</si>
  <si>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</si>
  <si>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</si>
  <si>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</si>
  <si>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</si>
  <si>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</si>
  <si>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</si>
  <si>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</si>
  <si>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</si>
  <si>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</si>
  <si>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</si>
  <si>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</si>
  <si>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</si>
  <si>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</si>
  <si>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</si>
  <si>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</si>
  <si>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</si>
  <si>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</si>
  <si>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</si>
  <si>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</si>
  <si>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</si>
  <si>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</si>
  <si>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</si>
  <si>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</si>
  <si>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</si>
  <si>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</si>
  <si>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</si>
  <si>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</si>
  <si>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</si>
  <si>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</si>
  <si>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</si>
  <si>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</si>
  <si>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</si>
  <si>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</si>
  <si>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</si>
  <si>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</si>
  <si>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</si>
  <si>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</si>
  <si>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</si>
  <si>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</si>
  <si>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</si>
  <si>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</si>
  <si>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</si>
  <si>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</si>
  <si>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</si>
  <si>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</si>
  <si>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</si>
  <si>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</si>
  <si>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</si>
  <si>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</si>
  <si>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</si>
  <si>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</si>
  <si>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</si>
  <si>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</si>
  <si>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</si>
  <si>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</si>
  <si>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</si>
  <si>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</si>
  <si>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</si>
  <si>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</si>
  <si>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</si>
  <si>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</si>
  <si>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</si>
  <si>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</si>
  <si>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</si>
  <si>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</si>
  <si>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</si>
  <si>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</si>
  <si>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</si>
  <si>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</si>
  <si>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</si>
  <si>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</si>
  <si>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</si>
  <si>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</si>
  <si>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</si>
  <si>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</si>
  <si>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</si>
  <si>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</si>
  <si>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</si>
  <si>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</si>
  <si>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</si>
  <si>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</si>
  <si>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</si>
  <si>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</si>
  <si>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</si>
  <si>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</si>
  <si>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</si>
  <si>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</si>
  <si>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</si>
  <si>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</si>
  <si>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</si>
  <si>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</si>
  <si>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</si>
  <si>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</si>
  <si>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</si>
  <si>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</si>
  <si>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</si>
  <si>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</si>
  <si>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</si>
  <si>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</si>
  <si>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</si>
  <si>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</si>
  <si>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</si>
  <si>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</si>
  <si>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</si>
  <si>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</si>
  <si>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</si>
  <si>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</si>
  <si>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</si>
  <si>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</si>
  <si>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</si>
  <si>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</si>
  <si>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</si>
  <si>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</si>
  <si>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</si>
  <si>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</si>
  <si>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</si>
  <si>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</si>
  <si>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</si>
  <si>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</si>
  <si>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</si>
  <si>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</si>
  <si>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</si>
  <si>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</si>
  <si>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</si>
  <si>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</si>
  <si>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</si>
  <si>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</si>
  <si>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</si>
  <si>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</si>
  <si>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</si>
  <si>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</si>
  <si>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</si>
  <si>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</si>
  <si>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</si>
  <si>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</si>
  <si>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</si>
  <si>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</si>
  <si>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</si>
  <si>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</si>
  <si>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</si>
  <si>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</si>
  <si>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</si>
  <si>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</si>
  <si>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</si>
  <si>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</si>
  <si>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</si>
  <si>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</si>
  <si>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</si>
  <si>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</si>
  <si>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</si>
  <si>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</si>
  <si>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</si>
  <si>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</si>
  <si>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</si>
  <si>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</si>
  <si>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</si>
  <si>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</si>
  <si>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</si>
  <si>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</si>
  <si>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</si>
  <si>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</si>
  <si>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</si>
  <si>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</si>
  <si>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</si>
  <si>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</si>
  <si>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</si>
  <si>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</si>
  <si>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</si>
  <si>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</si>
  <si>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</si>
  <si>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</si>
  <si>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</si>
  <si>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</si>
  <si>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</si>
  <si>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</si>
  <si>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</si>
  <si>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</si>
  <si>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</si>
  <si>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</si>
  <si>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</si>
  <si>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</si>
  <si>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</si>
  <si>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</si>
  <si>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</si>
  <si>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</si>
  <si>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</si>
  <si>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</si>
  <si>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</si>
  <si>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</si>
  <si>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</si>
  <si>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</si>
  <si>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</si>
  <si>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</si>
  <si>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</si>
  <si>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</si>
  <si>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</si>
  <si>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</si>
  <si>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</si>
  <si>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</si>
  <si>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</si>
  <si>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</si>
  <si>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</si>
  <si>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</si>
  <si>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</si>
  <si>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</si>
  <si>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</si>
  <si>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</si>
  <si>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</si>
  <si>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</si>
  <si>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</si>
  <si>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</si>
  <si>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</si>
  <si>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</si>
  <si>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</si>
  <si>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</si>
  <si>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</si>
  <si>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</si>
  <si>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</si>
  <si>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</si>
  <si>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</si>
  <si>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</si>
  <si>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</si>
  <si>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</si>
  <si>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</si>
  <si>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</si>
  <si>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</si>
  <si>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</si>
  <si>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</si>
  <si>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</si>
  <si>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</si>
  <si>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</si>
  <si>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</si>
  <si>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</si>
  <si>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</si>
  <si>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</si>
  <si>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</si>
  <si>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</si>
  <si>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</si>
  <si>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</si>
  <si>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</si>
  <si>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</si>
  <si>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</si>
  <si>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</si>
  <si>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</si>
  <si>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</si>
  <si>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</si>
  <si>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</si>
  <si>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</si>
  <si>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</si>
  <si>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</si>
  <si>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</si>
  <si>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</si>
  <si>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</si>
  <si>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</si>
  <si>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</si>
  <si>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</si>
  <si>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</si>
  <si>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</si>
  <si>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</si>
  <si>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</si>
  <si>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</si>
  <si>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</si>
  <si>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</si>
  <si>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</si>
  <si>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</si>
  <si>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</si>
  <si>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</si>
  <si>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</si>
  <si>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</si>
  <si>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</si>
  <si>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</si>
  <si>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</si>
  <si>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</si>
  <si>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</si>
  <si>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</si>
  <si>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</si>
  <si>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</si>
  <si>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</si>
  <si>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</si>
  <si>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</si>
  <si>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</si>
  <si>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</si>
  <si>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</si>
  <si>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</si>
  <si>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</si>
  <si>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</si>
  <si>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</si>
  <si>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</si>
  <si>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</si>
  <si>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</si>
  <si>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</si>
  <si>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</si>
  <si>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</si>
  <si>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</si>
  <si>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</si>
  <si>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</si>
  <si>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</si>
  <si>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</si>
  <si>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</si>
  <si>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</si>
  <si>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</si>
  <si>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</si>
  <si>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</si>
  <si>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</si>
  <si>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</si>
  <si>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</si>
  <si>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</si>
  <si>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</si>
  <si>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</si>
  <si>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</si>
  <si>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</si>
  <si>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</si>
  <si>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</si>
  <si>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</si>
  <si>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</si>
  <si>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</si>
  <si>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</si>
  <si>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</si>
  <si>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</si>
  <si>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</si>
  <si>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</si>
  <si>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</si>
  <si>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</si>
  <si>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</si>
  <si>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</si>
  <si>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</si>
  <si>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</si>
  <si>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</si>
  <si>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</si>
  <si>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</si>
  <si>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</si>
  <si>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</si>
  <si>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</si>
  <si>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</si>
  <si>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</si>
  <si>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</si>
  <si>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</si>
  <si>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</si>
  <si>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</si>
  <si>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</si>
  <si>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</si>
  <si>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</si>
  <si>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</si>
  <si>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</si>
  <si>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</si>
  <si>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</si>
  <si>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</si>
  <si>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</si>
  <si>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</si>
  <si>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</si>
  <si>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</si>
  <si>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</si>
  <si>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</si>
  <si>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</si>
  <si>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</si>
  <si>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</si>
  <si>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</si>
  <si>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</si>
  <si>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</si>
  <si>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</si>
  <si>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</si>
  <si>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</si>
  <si>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</si>
  <si>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</si>
  <si>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</si>
  <si>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</si>
  <si>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</si>
  <si>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</si>
  <si>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</si>
  <si>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</si>
  <si>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</si>
  <si>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</si>
  <si>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</si>
  <si>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</si>
  <si>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</si>
  <si>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</si>
  <si>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</si>
  <si>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</si>
  <si>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</si>
  <si>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</si>
  <si>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</si>
  <si>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</si>
  <si>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</si>
  <si>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</si>
  <si>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</si>
  <si>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</si>
  <si>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</si>
  <si>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</si>
  <si>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</si>
  <si>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</si>
  <si>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</si>
  <si>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</si>
  <si>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</si>
  <si>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</si>
  <si>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</si>
  <si>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</si>
  <si>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</si>
  <si>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</si>
  <si>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</si>
  <si>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</si>
  <si>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</si>
  <si>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</si>
  <si>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</si>
  <si>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</si>
  <si>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</si>
  <si>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</si>
  <si>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</si>
  <si>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</si>
  <si>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</si>
  <si>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</si>
  <si>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</si>
  <si>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</si>
  <si>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</si>
  <si>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</si>
  <si>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</si>
  <si>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</si>
  <si>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</si>
  <si>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</si>
  <si>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</si>
  <si>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</si>
  <si>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</si>
  <si>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</si>
  <si>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</si>
  <si>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</si>
  <si>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</si>
  <si>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</si>
  <si>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</si>
  <si>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</si>
  <si>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</si>
  <si>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</si>
  <si>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</si>
  <si>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</si>
  <si>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</si>
  <si>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</si>
  <si>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</si>
  <si>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</si>
  <si>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</si>
  <si>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</si>
  <si>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</si>
  <si>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</si>
  <si>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</si>
  <si>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</si>
  <si>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</si>
  <si>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</si>
  <si>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</si>
  <si>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</si>
  <si>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</si>
  <si>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</si>
  <si>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</si>
  <si>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</si>
  <si>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</si>
  <si>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</si>
  <si>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</si>
  <si>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</si>
  <si>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</si>
  <si>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</si>
  <si>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</si>
  <si>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</si>
  <si>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</si>
  <si>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</si>
  <si>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</si>
  <si>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</si>
  <si>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</si>
  <si>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</si>
  <si>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</si>
  <si>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</si>
  <si>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</si>
  <si>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</si>
  <si>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</si>
  <si>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</si>
  <si>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</si>
  <si>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</si>
  <si>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</si>
  <si>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</si>
  <si>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</si>
  <si>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</si>
  <si>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</si>
  <si>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</si>
  <si>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</si>
  <si>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</si>
  <si>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</si>
  <si>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</si>
  <si>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</si>
  <si>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</si>
  <si>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</si>
  <si>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</si>
  <si>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</si>
  <si>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</si>
  <si>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</si>
  <si>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</si>
  <si>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</si>
  <si>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</si>
  <si>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</si>
  <si>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</si>
  <si>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</si>
  <si>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</si>
  <si>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</si>
  <si>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</si>
  <si>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</si>
  <si>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</si>
  <si>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</si>
  <si>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</si>
  <si>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</si>
  <si>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</si>
  <si>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</si>
  <si>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</si>
  <si>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</si>
  <si>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</si>
  <si>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</si>
  <si>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</si>
  <si>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</si>
  <si>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</si>
  <si>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</si>
  <si>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</si>
  <si>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</si>
  <si>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</si>
  <si>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</si>
  <si>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</si>
  <si>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</si>
  <si>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</si>
  <si>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</si>
  <si>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</si>
  <si>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</si>
  <si>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</si>
  <si>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</si>
  <si>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</si>
  <si>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</si>
  <si>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</si>
  <si>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</si>
  <si>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</si>
  <si>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</si>
  <si>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</si>
  <si>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</si>
  <si>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</si>
  <si>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</si>
  <si>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</si>
  <si>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</si>
  <si>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</si>
  <si>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</si>
  <si>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</si>
  <si>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</si>
  <si>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</si>
  <si>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</si>
  <si>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</si>
  <si>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</si>
  <si>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</si>
  <si>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</si>
  <si>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</si>
  <si>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</si>
  <si>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</si>
  <si>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</si>
  <si>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</si>
  <si>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</si>
  <si>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</si>
  <si>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</si>
  <si>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</si>
  <si>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</si>
  <si>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</si>
  <si>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</si>
  <si>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</si>
  <si>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</si>
  <si>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</si>
  <si>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</si>
  <si>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</si>
  <si>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</si>
  <si>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</si>
  <si>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</si>
  <si>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</si>
  <si>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</si>
  <si>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</si>
  <si>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</si>
  <si>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</si>
  <si>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</si>
  <si>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</si>
  <si>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</si>
  <si>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</si>
  <si>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</si>
  <si>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</si>
  <si>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</si>
  <si>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</si>
  <si>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</si>
  <si>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</si>
  <si>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</si>
  <si>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</si>
  <si>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</si>
  <si>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</si>
  <si>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</si>
  <si>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</si>
  <si>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</si>
  <si>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</si>
  <si>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</si>
  <si>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</si>
  <si>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</si>
  <si>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</si>
  <si>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</si>
  <si>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</si>
  <si>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</si>
  <si>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</si>
  <si>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</si>
  <si>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</si>
  <si>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</si>
  <si>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</si>
  <si>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</si>
  <si>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</si>
  <si>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</si>
  <si>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</si>
  <si>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</si>
  <si>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</si>
  <si>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</si>
  <si>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</si>
  <si>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</si>
  <si>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</si>
  <si>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</si>
  <si>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</si>
  <si>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</si>
  <si>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</si>
  <si>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</si>
  <si>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</si>
  <si>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</si>
  <si>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</si>
  <si>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</si>
  <si>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</si>
  <si>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</si>
  <si>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</si>
  <si>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</si>
  <si>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</si>
  <si>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</si>
  <si>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</si>
  <si>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</si>
  <si>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</si>
  <si>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</si>
  <si>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</si>
  <si>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</si>
  <si>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</si>
  <si>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</si>
  <si>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</si>
  <si>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</si>
  <si>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</si>
  <si>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</si>
  <si>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</si>
  <si>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</si>
  <si>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</si>
  <si>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</si>
  <si>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</si>
  <si>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</si>
  <si>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</si>
  <si>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</si>
  <si>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</si>
  <si>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</si>
  <si>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</si>
  <si>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</si>
  <si>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</si>
  <si>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</si>
  <si>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</si>
  <si>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</si>
  <si>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</si>
  <si>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</si>
  <si>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</si>
  <si>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</si>
  <si>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</si>
  <si>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</si>
  <si>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</si>
  <si>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</si>
  <si>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</si>
  <si>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</si>
  <si>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</si>
  <si>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</si>
  <si>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</si>
  <si>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</si>
  <si>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</si>
  <si>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</si>
  <si>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</si>
  <si>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</si>
  <si>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</si>
  <si>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</si>
  <si>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</si>
  <si>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</si>
  <si>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</si>
  <si>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</si>
  <si>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</si>
  <si>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</si>
  <si>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</si>
  <si>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</si>
  <si>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</si>
  <si>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</si>
  <si>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</si>
  <si>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</si>
  <si>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</si>
  <si>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</si>
  <si>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</si>
  <si>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</si>
  <si>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</si>
  <si>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</si>
  <si>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</si>
  <si>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</si>
  <si>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</si>
  <si>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</si>
  <si>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</si>
  <si>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</si>
  <si>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</si>
  <si>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</si>
  <si>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</si>
  <si>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</si>
  <si>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</si>
  <si>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</si>
  <si>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</si>
  <si>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</si>
  <si>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</si>
  <si>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</si>
  <si>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</si>
  <si>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</si>
  <si>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</si>
  <si>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</si>
  <si>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</si>
  <si>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</si>
  <si>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</si>
  <si>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</si>
  <si>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</si>
  <si>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</si>
  <si>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</si>
  <si>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</si>
  <si>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</si>
  <si>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</si>
  <si>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</si>
  <si>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</si>
  <si>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</si>
  <si>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</si>
  <si>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</si>
  <si>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</si>
  <si>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</si>
  <si>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</si>
  <si>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</si>
  <si>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</si>
  <si>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</si>
  <si>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</si>
  <si>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</si>
  <si>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</si>
  <si>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</si>
  <si>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</si>
  <si>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</si>
  <si>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</si>
  <si>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</si>
  <si>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</si>
  <si>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</si>
  <si>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</si>
  <si>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</si>
  <si>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</si>
  <si>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</si>
  <si>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</si>
  <si>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</si>
  <si>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</si>
  <si>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</si>
  <si>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</si>
  <si>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</si>
  <si>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</si>
  <si>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</si>
  <si>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</si>
  <si>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</si>
  <si>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</si>
  <si>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</si>
  <si>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</si>
  <si>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</si>
  <si>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</si>
  <si>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</si>
  <si>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</si>
  <si>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</si>
  <si>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</si>
  <si>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</si>
  <si>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</si>
  <si>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</si>
  <si>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</si>
  <si>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</si>
  <si>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</si>
  <si>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</si>
  <si>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</si>
  <si>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</si>
  <si>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</si>
  <si>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</si>
  <si>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</si>
  <si>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</si>
  <si>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</si>
  <si>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</si>
  <si>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</si>
  <si>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</si>
  <si>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</si>
  <si>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</si>
  <si>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</si>
  <si>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</si>
  <si>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</si>
  <si>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</si>
  <si>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</si>
  <si>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</si>
  <si>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</si>
  <si>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</si>
  <si>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</si>
  <si>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</si>
  <si>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</si>
  <si>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</si>
  <si>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</si>
  <si>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</si>
  <si>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</si>
  <si>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</si>
  <si>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</si>
  <si>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</si>
  <si>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</si>
  <si>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</si>
  <si>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</si>
  <si>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</si>
  <si>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</si>
  <si>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</si>
  <si>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</si>
  <si>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</si>
  <si>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</si>
  <si>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</si>
  <si>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</si>
  <si>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</si>
  <si>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</si>
  <si>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</si>
  <si>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</si>
  <si>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</si>
  <si>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</si>
  <si>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</si>
  <si>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</si>
  <si>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</si>
  <si>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</si>
  <si>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</si>
  <si>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</si>
  <si>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</si>
  <si>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</si>
  <si>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</si>
  <si>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</si>
  <si>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</si>
  <si>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</si>
  <si>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</si>
  <si>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</si>
  <si>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</si>
  <si>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</si>
  <si>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</si>
  <si>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</si>
  <si>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</si>
  <si>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</si>
  <si>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</si>
  <si>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</si>
  <si>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</si>
  <si>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</si>
  <si>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</si>
  <si>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</si>
  <si>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</si>
  <si>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</si>
  <si>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</si>
  <si>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</si>
  <si>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</si>
  <si>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</si>
  <si>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</si>
  <si>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</si>
  <si>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</si>
  <si>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</si>
  <si>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</si>
  <si>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</si>
  <si>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</si>
  <si>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</si>
  <si>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</si>
  <si>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</si>
  <si>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</si>
  <si>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</si>
  <si>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</si>
  <si>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</si>
  <si>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</si>
  <si>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</si>
  <si>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</si>
  <si>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</si>
  <si>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</si>
  <si>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</si>
  <si>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</si>
  <si>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</si>
  <si>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</si>
  <si>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</si>
  <si>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</si>
  <si>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</si>
  <si>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</si>
  <si>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</si>
  <si>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</si>
  <si>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</si>
  <si>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</si>
  <si>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</si>
  <si>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</si>
  <si>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</si>
  <si>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</si>
  <si>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</si>
  <si>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</si>
  <si>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</si>
  <si>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</si>
  <si>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</si>
  <si>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</si>
  <si>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</si>
  <si>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</si>
  <si>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</si>
  <si>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</si>
  <si>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</si>
  <si>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</si>
  <si>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</si>
  <si>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</si>
  <si>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</si>
  <si>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</si>
  <si>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</si>
  <si>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</si>
  <si>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</si>
  <si>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</si>
  <si>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</si>
  <si>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</si>
  <si>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</si>
  <si>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</si>
  <si>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</si>
  <si>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</si>
  <si>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</si>
  <si>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</si>
  <si>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</si>
  <si>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</si>
  <si>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</si>
  <si>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</si>
  <si>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</si>
  <si>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</si>
  <si>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</si>
  <si>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</si>
  <si>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</si>
  <si>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</si>
  <si>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</si>
  <si>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</si>
  <si>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</si>
  <si>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</si>
  <si>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</si>
  <si>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</si>
  <si>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</si>
  <si>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</si>
  <si>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</si>
  <si>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</si>
  <si>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</si>
  <si>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</si>
  <si>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</si>
  <si>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</si>
  <si>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</si>
  <si>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</si>
  <si>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</si>
  <si>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</si>
  <si>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</si>
  <si>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</si>
  <si>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</si>
  <si>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</si>
  <si>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</si>
  <si>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</si>
  <si>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</si>
  <si>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</si>
  <si>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</si>
  <si>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</si>
  <si>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</si>
  <si>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</si>
  <si>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</si>
  <si>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</si>
  <si>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</si>
  <si>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</si>
  <si>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</si>
  <si>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</si>
  <si>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</si>
  <si>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</si>
  <si>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</si>
  <si>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</si>
  <si>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</si>
  <si>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</si>
  <si>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</si>
  <si>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</si>
  <si>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</si>
  <si>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</si>
  <si>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</si>
  <si>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</si>
  <si>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</si>
  <si>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</si>
  <si>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</si>
  <si>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</si>
  <si>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</si>
  <si>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</si>
  <si>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</si>
  <si>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</si>
  <si>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</si>
  <si>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</si>
  <si>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</si>
  <si>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</si>
  <si>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</si>
  <si>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</si>
  <si>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</si>
  <si>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</si>
  <si>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</si>
  <si>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</si>
  <si>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</si>
  <si>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</si>
  <si>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</si>
  <si>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</si>
  <si>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</si>
  <si>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</si>
  <si>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</si>
  <si>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</si>
  <si>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</si>
  <si>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</si>
  <si>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</si>
  <si>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</si>
  <si>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</si>
  <si>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</si>
  <si>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</si>
  <si>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</si>
  <si>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</si>
  <si>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</si>
  <si>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</si>
  <si>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</si>
  <si>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</si>
  <si>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</si>
  <si>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</si>
  <si>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</si>
  <si>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</si>
  <si>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</si>
  <si>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</si>
  <si>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</si>
  <si>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</si>
  <si>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</si>
  <si>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</si>
  <si>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</si>
  <si>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</si>
  <si>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</si>
  <si>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</si>
  <si>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</si>
  <si>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</si>
  <si>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</si>
  <si>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</si>
  <si>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</si>
  <si>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</si>
  <si>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</si>
  <si>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</si>
  <si>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</si>
  <si>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</si>
  <si>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</si>
  <si>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</si>
  <si>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</si>
  <si>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</si>
  <si>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</si>
  <si>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</si>
  <si>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</si>
  <si>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</si>
  <si>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</si>
  <si>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</si>
  <si>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</si>
  <si>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</si>
  <si>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</si>
  <si>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</si>
  <si>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</si>
  <si>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</si>
  <si>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</si>
  <si>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</si>
  <si>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</si>
  <si>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</si>
  <si>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</si>
  <si>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</si>
  <si>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</si>
  <si>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</si>
  <si>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</si>
  <si>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</si>
  <si>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</si>
  <si>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</si>
  <si>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</si>
  <si>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</si>
  <si>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</si>
  <si>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</si>
  <si>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</si>
  <si>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</si>
  <si>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</si>
  <si>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</si>
  <si>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</si>
  <si>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</si>
  <si>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</si>
  <si>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</si>
  <si>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</si>
  <si>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</si>
  <si>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</si>
  <si>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</si>
  <si>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</si>
  <si>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</si>
  <si>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</si>
  <si>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</si>
  <si>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</si>
  <si>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</si>
  <si>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</si>
  <si>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</si>
  <si>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</si>
  <si>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</si>
  <si>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</si>
  <si>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</si>
  <si>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</si>
  <si>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</si>
  <si>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</si>
  <si>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</si>
  <si>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</si>
  <si>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</si>
  <si>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</si>
  <si>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</si>
  <si>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</si>
  <si>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</si>
  <si>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</si>
  <si>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</si>
  <si>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</si>
  <si>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</si>
  <si>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</si>
  <si>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</si>
  <si>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</si>
  <si>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</si>
  <si>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</si>
  <si>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</si>
  <si>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</si>
  <si>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</si>
  <si>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</si>
  <si>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</si>
  <si>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</si>
  <si>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</si>
  <si>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</si>
  <si>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</si>
  <si>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</si>
  <si>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</si>
  <si>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</si>
  <si>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</si>
  <si>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</si>
  <si>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</si>
  <si>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</si>
  <si>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</si>
  <si>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</si>
  <si>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</si>
  <si>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</si>
  <si>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</si>
  <si>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</si>
  <si>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</si>
  <si>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</si>
  <si>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</si>
  <si>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</si>
  <si>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</si>
  <si>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</si>
  <si>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</si>
  <si>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</si>
  <si>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</si>
  <si>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</si>
  <si>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</si>
  <si>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</si>
  <si>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</si>
  <si>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</si>
  <si>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</si>
  <si>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</si>
  <si>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</si>
  <si>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</si>
  <si>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</si>
  <si>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</si>
  <si>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</si>
  <si>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</si>
  <si>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</si>
  <si>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</si>
  <si>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</si>
  <si>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</si>
  <si>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</si>
  <si>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</si>
  <si>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</si>
  <si>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</si>
  <si>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</si>
  <si>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</si>
  <si>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</si>
  <si>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</si>
  <si>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</si>
  <si>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</si>
  <si>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</si>
  <si>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</si>
  <si>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</si>
  <si>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</si>
  <si>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</si>
  <si>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</si>
  <si>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</si>
  <si>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</si>
  <si>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</si>
  <si>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</si>
  <si>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</si>
  <si>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</si>
  <si>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</si>
  <si>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</si>
  <si>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</si>
  <si>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</si>
  <si>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</si>
  <si>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</si>
  <si>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</si>
  <si>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</si>
  <si>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</si>
  <si>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</si>
  <si>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</si>
  <si>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</si>
  <si>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</si>
  <si>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</si>
  <si>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</si>
  <si>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</si>
  <si>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</si>
  <si>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</si>
  <si>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</si>
  <si>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</si>
  <si>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</si>
  <si>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</si>
  <si>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</si>
  <si>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</si>
  <si>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</si>
  <si>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</si>
  <si>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</si>
  <si>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</si>
  <si>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</si>
  <si>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</si>
  <si>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</si>
  <si>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</si>
  <si>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</si>
  <si>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</si>
  <si>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</si>
  <si>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</si>
  <si>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</si>
  <si>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</si>
  <si>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</si>
  <si>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</si>
  <si>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</si>
  <si>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</si>
  <si>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</si>
  <si>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</si>
  <si>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</si>
  <si>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</si>
  <si>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</si>
  <si>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</si>
  <si>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</si>
  <si>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</si>
  <si>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</si>
  <si>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</si>
  <si>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</si>
  <si>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</si>
  <si>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</si>
  <si>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</si>
  <si>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</si>
  <si>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</si>
  <si>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</si>
  <si>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</si>
  <si>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</si>
  <si>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</si>
  <si>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</si>
  <si>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</si>
  <si>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</si>
  <si>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</si>
  <si>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</si>
  <si>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</si>
  <si>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</si>
  <si>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</si>
  <si>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</si>
  <si>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</si>
  <si>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</si>
  <si>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</si>
  <si>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</si>
  <si>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</si>
  <si>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</si>
  <si>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</si>
  <si>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</si>
  <si>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</si>
  <si>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</si>
  <si>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</si>
  <si>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</si>
  <si>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</si>
  <si>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</si>
  <si>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</si>
  <si>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</si>
  <si>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</si>
  <si>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</si>
  <si>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</si>
  <si>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</si>
  <si>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</si>
  <si>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</si>
  <si>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</si>
  <si>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</si>
  <si>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</si>
  <si>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</si>
  <si>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</si>
  <si>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</si>
  <si>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</si>
  <si>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</si>
  <si>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</si>
  <si>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</si>
  <si>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</si>
  <si>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</si>
  <si>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</si>
  <si>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</si>
  <si>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</si>
  <si>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</si>
  <si>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</si>
  <si>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</si>
  <si>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</si>
  <si>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</si>
  <si>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</si>
  <si>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</si>
  <si>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</si>
  <si>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</si>
  <si>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</si>
  <si>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</si>
  <si>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</si>
  <si>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</si>
  <si>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</si>
  <si>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</si>
  <si>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</si>
  <si>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</si>
  <si>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</si>
  <si>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</si>
  <si>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</si>
  <si>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</si>
  <si>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</si>
  <si>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</si>
  <si>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</si>
  <si>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</si>
  <si>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</si>
  <si>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</si>
  <si>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</si>
  <si>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</si>
  <si>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</si>
  <si>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</si>
  <si>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</si>
  <si>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</si>
  <si>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</si>
  <si>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</si>
  <si>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</si>
  <si>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</si>
  <si>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</si>
  <si>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</si>
  <si>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</si>
  <si>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</si>
  <si>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</si>
  <si>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</si>
  <si>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</si>
  <si>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</si>
  <si>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</si>
  <si>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</si>
  <si>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</si>
  <si>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</si>
  <si>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</si>
  <si>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</si>
  <si>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</si>
  <si>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</si>
  <si>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</si>
  <si>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</si>
  <si>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</si>
  <si>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</si>
  <si>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</si>
  <si>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</si>
  <si>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</si>
  <si>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</si>
  <si>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</si>
  <si>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</si>
  <si>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</si>
  <si>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</si>
  <si>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</si>
  <si>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</si>
  <si>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</si>
  <si>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</si>
  <si>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</si>
  <si>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</si>
  <si>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</si>
  <si>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</si>
  <si>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</si>
  <si>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</si>
  <si>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</si>
  <si>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</si>
  <si>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</si>
  <si>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</si>
  <si>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</si>
  <si>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</si>
  <si>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</si>
  <si>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</si>
  <si>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</si>
  <si>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</si>
  <si>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</si>
  <si>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</si>
  <si>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</si>
  <si>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</si>
  <si>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</si>
  <si>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</si>
  <si>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</si>
  <si>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</si>
  <si>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</si>
  <si>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</si>
  <si>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</si>
  <si>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</si>
  <si>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</si>
  <si>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</si>
  <si>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</si>
  <si>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</si>
  <si>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</si>
  <si>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</si>
  <si>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</si>
  <si>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</si>
  <si>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</si>
  <si>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</si>
  <si>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</si>
  <si>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</si>
  <si>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</si>
  <si>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</si>
  <si>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</si>
  <si>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</si>
  <si>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</si>
  <si>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</si>
  <si>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</si>
  <si>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</si>
  <si>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</si>
  <si>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</si>
  <si>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</si>
  <si>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</si>
  <si>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</si>
  <si>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</si>
  <si>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</si>
  <si>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</si>
  <si>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</si>
  <si>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</si>
  <si>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</si>
  <si>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</si>
  <si>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</si>
  <si>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</si>
  <si>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</si>
  <si>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</si>
  <si>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</si>
  <si>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</si>
  <si>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</si>
  <si>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</si>
  <si>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</si>
  <si>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</si>
  <si>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</si>
  <si>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</si>
  <si>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</si>
  <si>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</si>
  <si>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</si>
  <si>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</si>
  <si>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</si>
  <si>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</si>
  <si>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</si>
  <si>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</si>
  <si>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</si>
  <si>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</si>
  <si>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</si>
  <si>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</si>
  <si>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</si>
  <si>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</si>
  <si>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</si>
  <si>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</si>
  <si>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</si>
  <si>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</si>
  <si>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</si>
  <si>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</si>
  <si>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</si>
  <si>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</si>
  <si>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</si>
  <si>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</si>
  <si>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</si>
  <si>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</si>
  <si>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</si>
  <si>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</si>
  <si>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</si>
  <si>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</si>
  <si>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</si>
  <si>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</si>
  <si>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</si>
  <si>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</si>
  <si>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</si>
  <si>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</si>
  <si>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</si>
  <si>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</si>
  <si>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</si>
  <si>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</si>
  <si>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</si>
  <si>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</si>
  <si>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</si>
  <si>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</si>
  <si>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</si>
  <si>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</si>
  <si>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</si>
  <si>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</si>
  <si>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</si>
  <si>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</si>
  <si>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</si>
  <si>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</si>
  <si>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</si>
  <si>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</si>
  <si>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</si>
  <si>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</si>
  <si>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</si>
  <si>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</si>
  <si>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</si>
  <si>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</si>
  <si>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</si>
  <si>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</si>
  <si>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</si>
  <si>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</si>
  <si>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</si>
  <si>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</si>
  <si>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</si>
  <si>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</si>
  <si>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</si>
  <si>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</si>
  <si>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</si>
  <si>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</si>
  <si>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</si>
  <si>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</si>
  <si>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</si>
  <si>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</si>
  <si>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</si>
  <si>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</si>
  <si>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</si>
  <si>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</si>
  <si>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</si>
  <si>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</si>
  <si>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</si>
  <si>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</si>
  <si>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</si>
  <si>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</si>
  <si>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</si>
  <si>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</si>
  <si>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</si>
  <si>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</si>
  <si>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</si>
  <si>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</si>
  <si>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</si>
  <si>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</si>
  <si>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</si>
  <si>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</si>
  <si>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</si>
  <si>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</si>
  <si>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</si>
  <si>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</si>
  <si>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</si>
  <si>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</si>
  <si>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</si>
  <si>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</si>
  <si>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</si>
  <si>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</si>
  <si>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</si>
  <si>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</si>
  <si>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</si>
  <si>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</si>
  <si>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</si>
  <si>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</si>
  <si>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</si>
  <si>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</si>
  <si>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</si>
  <si>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</si>
  <si>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</si>
  <si>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</si>
  <si>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</si>
  <si>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</si>
  <si>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</si>
  <si>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</si>
  <si>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</si>
  <si>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</si>
  <si>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</si>
  <si>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</si>
  <si>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</si>
  <si>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</si>
  <si>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</si>
  <si>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</si>
  <si>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</si>
  <si>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</si>
  <si>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</si>
  <si>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</si>
  <si>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</si>
  <si>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</si>
  <si>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</si>
  <si>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</si>
  <si>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</si>
  <si>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</si>
  <si>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</si>
  <si>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</si>
  <si>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</si>
  <si>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</si>
  <si>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</si>
  <si>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</si>
  <si>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</si>
  <si>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</si>
  <si>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</si>
  <si>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</si>
  <si>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</si>
  <si>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</si>
  <si>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</si>
  <si>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</si>
  <si>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</si>
  <si>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</si>
  <si>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</si>
  <si>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</si>
  <si>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</si>
  <si>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</si>
  <si>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</si>
  <si>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</si>
  <si>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</si>
  <si>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</si>
  <si>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</si>
  <si>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</si>
  <si>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</si>
  <si>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</si>
  <si>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</si>
  <si>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</si>
  <si>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</si>
  <si>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</si>
  <si>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</si>
  <si>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</si>
  <si>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</si>
  <si>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</si>
  <si>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</si>
  <si>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</si>
  <si>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</si>
  <si>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</si>
  <si>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</si>
  <si>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</si>
  <si>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</si>
  <si>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</si>
  <si>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</si>
  <si>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</si>
  <si>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</si>
  <si>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</si>
  <si>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</si>
  <si>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</si>
  <si>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</si>
  <si>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</si>
  <si>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</si>
  <si>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</si>
  <si>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</si>
  <si>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</si>
  <si>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</si>
  <si>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</si>
  <si>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</si>
  <si>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</si>
  <si>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</si>
  <si>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</si>
  <si>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</si>
  <si>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</si>
  <si>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</si>
  <si>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</si>
  <si>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</si>
  <si>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</si>
  <si>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</si>
  <si>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</si>
  <si>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</si>
  <si>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</si>
  <si>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</si>
  <si>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</si>
  <si>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</si>
  <si>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</si>
  <si>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</si>
  <si>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</si>
  <si>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</si>
  <si>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</si>
  <si>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</si>
  <si>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</si>
  <si>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</si>
  <si>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</si>
  <si>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</si>
  <si>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</si>
  <si>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</si>
  <si>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</si>
  <si>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</si>
  <si>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</si>
  <si>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</si>
  <si>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</si>
  <si>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</si>
  <si>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</si>
  <si>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</si>
  <si>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</si>
  <si>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</si>
  <si>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</si>
  <si>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</si>
  <si>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</si>
  <si>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</si>
  <si>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</si>
  <si>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</si>
  <si>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</si>
  <si>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</si>
  <si>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</si>
  <si>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</si>
  <si>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</si>
  <si>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</si>
  <si>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</si>
  <si>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</si>
  <si>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</si>
  <si>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</si>
  <si>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</si>
  <si>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</si>
  <si>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</si>
  <si>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</si>
  <si>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</si>
  <si>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</si>
  <si>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</si>
  <si>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</si>
  <si>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</si>
  <si>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</si>
  <si>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</si>
  <si>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</si>
  <si>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</si>
  <si>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</si>
  <si>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</si>
  <si>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</si>
  <si>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</si>
  <si>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</si>
  <si>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</si>
  <si>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</si>
  <si>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</si>
  <si>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</si>
  <si>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</si>
  <si>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</si>
  <si>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</si>
  <si>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</si>
  <si>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</si>
  <si>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</si>
  <si>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</si>
  <si>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</si>
  <si>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</si>
  <si>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</si>
  <si>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</si>
  <si>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</si>
  <si>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</si>
  <si>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</si>
  <si>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</si>
  <si>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</si>
  <si>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</si>
  <si>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</si>
  <si>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</si>
  <si>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</si>
  <si>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</si>
  <si>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</si>
  <si>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</si>
  <si>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</si>
  <si>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</si>
  <si>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</si>
  <si>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</si>
  <si>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</si>
  <si>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</si>
  <si>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</si>
  <si>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</si>
  <si>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</si>
  <si>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</si>
  <si>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</si>
  <si>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</si>
  <si>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</si>
  <si>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</si>
  <si>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</si>
  <si>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</si>
  <si>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</si>
  <si>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</si>
  <si>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</si>
  <si>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</si>
  <si>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</si>
  <si>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</si>
  <si>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</si>
  <si>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</si>
  <si>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</si>
  <si>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</si>
  <si>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</si>
  <si>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</si>
  <si>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</si>
  <si>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</si>
  <si>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</si>
  <si>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</si>
  <si>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</si>
  <si>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</si>
  <si>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</si>
  <si>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</si>
  <si>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</si>
  <si>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</si>
  <si>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</si>
  <si>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</si>
  <si>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</si>
  <si>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</si>
  <si>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</si>
  <si>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</si>
  <si>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</si>
  <si>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</si>
  <si>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</si>
  <si>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</si>
  <si>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</si>
  <si>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</si>
  <si>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</si>
  <si>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</si>
  <si>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</si>
  <si>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</si>
  <si>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</si>
  <si>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</si>
  <si>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</si>
  <si>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</si>
  <si>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</si>
  <si>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</si>
  <si>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</si>
  <si>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</si>
  <si>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</si>
  <si>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</si>
  <si>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</si>
  <si>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</si>
  <si>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</si>
  <si>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</si>
  <si>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</si>
  <si>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</si>
  <si>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</si>
  <si>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</si>
  <si>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</si>
  <si>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</si>
  <si>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</si>
  <si>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</si>
  <si>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</si>
  <si>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</si>
  <si>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</si>
  <si>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</si>
  <si>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</si>
  <si>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</si>
  <si>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</si>
  <si>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</si>
  <si>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</si>
  <si>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</si>
  <si>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</si>
  <si>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</si>
  <si>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</si>
  <si>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</si>
  <si>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</si>
  <si>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</si>
  <si>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</si>
  <si>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</si>
  <si>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</si>
  <si>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</si>
  <si>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</si>
  <si>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</si>
  <si>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</si>
  <si>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</si>
  <si>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</si>
  <si>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</si>
  <si>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</si>
  <si>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</si>
  <si>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</si>
  <si>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</si>
  <si>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</si>
  <si>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</si>
  <si>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</si>
  <si>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</si>
  <si>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</si>
  <si>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</si>
  <si>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</si>
  <si>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</si>
  <si>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</si>
  <si>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</si>
  <si>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</si>
  <si>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</si>
  <si>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</si>
  <si>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</si>
  <si>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</si>
  <si>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</si>
  <si>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</si>
  <si>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</si>
  <si>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</si>
  <si>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</si>
  <si>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</si>
  <si>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</si>
  <si>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</si>
  <si>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</si>
  <si>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</si>
  <si>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</si>
  <si>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</si>
  <si>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</si>
  <si>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</si>
  <si>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</si>
  <si>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</si>
  <si>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</si>
  <si>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</si>
  <si>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</si>
  <si>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</si>
  <si>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</si>
  <si>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</si>
  <si>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</si>
  <si>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</si>
  <si>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</si>
  <si>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</si>
  <si>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</si>
  <si>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</si>
  <si>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</si>
  <si>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</si>
  <si>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</si>
  <si>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</si>
  <si>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</si>
  <si>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</si>
  <si>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</si>
  <si>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</si>
  <si>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</si>
  <si>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</si>
  <si>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</si>
  <si>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</si>
  <si>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</si>
  <si>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</si>
  <si>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</si>
  <si>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</si>
  <si>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</si>
  <si>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</si>
  <si>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</si>
  <si>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</si>
  <si>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</si>
  <si>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</si>
  <si>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</si>
  <si>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</si>
  <si>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</si>
  <si>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</si>
  <si>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</si>
  <si>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</si>
  <si>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</si>
  <si>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</si>
  <si>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</si>
  <si>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</si>
  <si>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</si>
  <si>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</si>
  <si>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</si>
  <si>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</si>
  <si>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</si>
  <si>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</si>
  <si>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</si>
  <si>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</si>
  <si>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</si>
  <si>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</si>
  <si>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</si>
  <si>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</si>
  <si>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</si>
  <si>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</si>
  <si>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</si>
  <si>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</si>
  <si>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</si>
  <si>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</si>
  <si>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</si>
  <si>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</si>
  <si>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</si>
  <si>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</si>
  <si>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</si>
  <si>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</si>
  <si>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</si>
  <si>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</si>
  <si>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</si>
  <si>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</si>
  <si>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</si>
  <si>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</si>
  <si>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</si>
  <si>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</si>
  <si>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</si>
  <si>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</si>
  <si>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</si>
  <si>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</si>
  <si>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</si>
  <si>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</si>
  <si>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</si>
  <si>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</si>
  <si>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</si>
  <si>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</si>
  <si>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</si>
  <si>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</si>
  <si>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</si>
  <si>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</si>
  <si>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</si>
  <si>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</si>
  <si>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</si>
  <si>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</si>
  <si>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</si>
  <si>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</si>
  <si>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</si>
  <si>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</si>
  <si>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</si>
  <si>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</si>
  <si>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</si>
  <si>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</si>
  <si>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</si>
  <si>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</si>
  <si>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</si>
  <si>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</si>
  <si>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</si>
  <si>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</si>
  <si>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</si>
  <si>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</si>
  <si>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</si>
  <si>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</si>
  <si>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</si>
  <si>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</si>
  <si>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</si>
  <si>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</si>
  <si>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</si>
  <si>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</si>
  <si>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</si>
  <si>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</si>
  <si>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</si>
  <si>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</si>
  <si>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</si>
  <si>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</si>
  <si>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</si>
  <si>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</si>
  <si>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</si>
  <si>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</si>
  <si>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</si>
  <si>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</si>
  <si>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</si>
  <si>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</si>
  <si>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</si>
  <si>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</si>
  <si>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</si>
  <si>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</si>
  <si>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</si>
  <si>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</si>
  <si>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</si>
  <si>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</si>
  <si>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</si>
  <si>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</si>
  <si>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</si>
  <si>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</si>
  <si>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</si>
  <si>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</si>
  <si>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</si>
  <si>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</si>
  <si>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</si>
  <si>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</si>
  <si>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</si>
  <si>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</si>
  <si>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</si>
  <si>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</si>
  <si>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</si>
  <si>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</si>
  <si>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</si>
  <si>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</si>
  <si>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</si>
  <si>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</si>
  <si>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</si>
  <si>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</si>
  <si>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</si>
  <si>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</si>
  <si>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</si>
  <si>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</si>
  <si>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</si>
  <si>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</si>
  <si>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</si>
  <si>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</si>
  <si>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</si>
  <si>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</si>
  <si>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</si>
  <si>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</si>
  <si>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</si>
  <si>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</si>
  <si>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</si>
  <si>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</si>
  <si>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</si>
  <si>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</si>
  <si>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</si>
  <si>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</si>
  <si>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</si>
  <si>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</si>
  <si>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</si>
  <si>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</si>
  <si>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</si>
  <si>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</si>
  <si>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</si>
  <si>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</si>
  <si>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</si>
  <si>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</si>
  <si>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</si>
  <si>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</si>
  <si>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</si>
  <si>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</si>
  <si>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</si>
  <si>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</si>
  <si>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</si>
  <si>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</si>
  <si>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</si>
  <si>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</si>
  <si>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</si>
  <si>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</si>
  <si>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</si>
  <si>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</si>
  <si>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</si>
  <si>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</si>
  <si>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</si>
  <si>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</si>
  <si>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</si>
  <si>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</si>
  <si>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</si>
  <si>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</si>
  <si>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</si>
  <si>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</si>
  <si>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</si>
  <si>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</si>
  <si>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</si>
  <si>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</si>
  <si>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</si>
  <si>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</si>
  <si>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</si>
  <si>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</si>
  <si>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</si>
  <si>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</si>
  <si>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</si>
  <si>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</si>
  <si>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</si>
  <si>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</si>
  <si>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</si>
  <si>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</si>
  <si>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</si>
  <si>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</si>
  <si>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</si>
  <si>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</si>
  <si>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</si>
  <si>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</si>
  <si>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</si>
  <si>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</si>
  <si>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</si>
  <si>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</si>
  <si>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</si>
  <si>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</si>
  <si>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</si>
  <si>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</si>
  <si>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</si>
  <si>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</si>
  <si>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</si>
  <si>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</si>
  <si>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</si>
  <si>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</si>
  <si>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</si>
  <si>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</si>
  <si>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</si>
  <si>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</si>
  <si>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</si>
  <si>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</si>
  <si>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</si>
  <si>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</si>
  <si>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</si>
  <si>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</si>
  <si>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</si>
  <si>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</si>
  <si>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</si>
  <si>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</si>
  <si>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</si>
  <si>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</si>
  <si>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</si>
  <si>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</si>
  <si>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</si>
  <si>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</si>
  <si>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</si>
  <si>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</si>
  <si>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</si>
  <si>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</si>
  <si>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</si>
  <si>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</si>
  <si>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</si>
  <si>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</si>
  <si>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</si>
  <si>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</si>
  <si>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</si>
  <si>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</si>
  <si>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</si>
  <si>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</si>
  <si>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</si>
  <si>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</si>
  <si>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</si>
  <si>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</si>
  <si>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</si>
  <si>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</si>
  <si>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</si>
  <si>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</si>
  <si>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</si>
  <si>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</si>
  <si>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</si>
  <si>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</si>
  <si>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</si>
  <si>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</si>
  <si>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</si>
  <si>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</si>
  <si>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</si>
  <si>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</si>
  <si>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</si>
  <si>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</si>
  <si>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</si>
  <si>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</si>
  <si>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</si>
  <si>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</si>
  <si>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</si>
  <si>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</si>
  <si>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</si>
  <si>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</si>
  <si>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</si>
  <si>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</si>
  <si>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</si>
  <si>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</si>
  <si>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</si>
  <si>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</si>
  <si>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</si>
  <si>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</si>
  <si>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</si>
  <si>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</si>
  <si>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</si>
  <si>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</si>
  <si>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</si>
  <si>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</si>
  <si>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</si>
  <si>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</si>
  <si>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</si>
  <si>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</si>
  <si>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</si>
  <si>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</si>
  <si>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</si>
  <si>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</si>
  <si>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</si>
  <si>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</si>
  <si>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</si>
  <si>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</si>
  <si>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</si>
  <si>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</si>
  <si>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</si>
  <si>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</si>
  <si>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</si>
  <si>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</si>
  <si>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</si>
  <si>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</si>
  <si>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</si>
  <si>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</si>
  <si>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</si>
  <si>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</si>
  <si>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</si>
  <si>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</si>
  <si>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</si>
  <si>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</si>
  <si>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</si>
  <si>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</si>
  <si>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</si>
  <si>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</si>
  <si>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</si>
  <si>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</si>
  <si>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</si>
  <si>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</si>
  <si>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</si>
  <si>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</si>
  <si>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</si>
  <si>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</si>
  <si>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</si>
  <si>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</si>
  <si>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</si>
  <si>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</si>
  <si>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</si>
  <si>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</si>
  <si>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</si>
  <si>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</si>
  <si>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</si>
  <si>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</si>
  <si>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</si>
  <si>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</si>
  <si>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</si>
  <si>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</si>
  <si>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</si>
  <si>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</si>
  <si>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</si>
  <si>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</si>
  <si>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</si>
  <si>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</si>
  <si>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</si>
  <si>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</si>
  <si>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</si>
  <si>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</si>
  <si>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</si>
  <si>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</si>
  <si>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</si>
  <si>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</si>
  <si>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</si>
  <si>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</si>
  <si>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</si>
  <si>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</si>
  <si>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</si>
  <si>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</si>
  <si>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</si>
  <si>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</si>
  <si>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</si>
  <si>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</si>
  <si>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</si>
  <si>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</si>
  <si>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</si>
  <si>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</si>
  <si>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</si>
  <si>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</si>
  <si>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</si>
  <si>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</si>
  <si>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</si>
  <si>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</si>
  <si>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</si>
  <si>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</si>
  <si>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</si>
  <si>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</si>
  <si>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</si>
  <si>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</si>
  <si>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</si>
  <si>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</si>
  <si>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</si>
  <si>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</si>
  <si>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</si>
  <si>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</si>
  <si>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</si>
  <si>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</si>
  <si>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</si>
  <si>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</si>
  <si>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</si>
  <si>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</si>
  <si>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</si>
  <si>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</si>
  <si>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</si>
  <si>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</si>
  <si>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</si>
  <si>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</si>
  <si>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</si>
  <si>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</si>
  <si>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</si>
  <si>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</si>
  <si>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</si>
  <si>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</si>
  <si>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</si>
  <si>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</si>
  <si>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</si>
  <si>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</si>
  <si>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</si>
  <si>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</si>
  <si>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</si>
  <si>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</si>
  <si>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</si>
  <si>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</si>
  <si>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</si>
  <si>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</si>
  <si>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</si>
  <si>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</si>
  <si>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</si>
  <si>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</si>
  <si>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</si>
  <si>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</si>
  <si>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</si>
  <si>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</si>
  <si>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</si>
  <si>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</si>
  <si>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</si>
  <si>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</si>
  <si>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</si>
  <si>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</si>
  <si>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</si>
  <si>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</si>
  <si>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</si>
  <si>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</si>
  <si>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</si>
  <si>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</si>
  <si>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</si>
  <si>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</si>
  <si>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</si>
  <si>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</si>
  <si>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</si>
  <si>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</si>
  <si>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</si>
  <si>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</si>
  <si>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</si>
  <si>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</si>
  <si>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</si>
  <si>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</si>
  <si>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</si>
  <si>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</si>
  <si>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</si>
  <si>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</si>
  <si>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</si>
  <si>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</si>
  <si>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</si>
  <si>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</si>
  <si>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</si>
  <si>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</si>
  <si>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</si>
  <si>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</si>
  <si>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</si>
  <si>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</si>
  <si>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</si>
  <si>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</si>
  <si>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</si>
  <si>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</si>
  <si>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</si>
  <si>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</si>
  <si>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</si>
  <si>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</si>
  <si>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</si>
  <si>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</si>
  <si>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</si>
  <si>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</si>
  <si>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</si>
  <si>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</si>
  <si>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</si>
  <si>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</si>
  <si>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</si>
  <si>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</si>
  <si>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</si>
  <si>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</si>
  <si>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</si>
  <si>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</si>
  <si>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</si>
  <si>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</si>
  <si>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</si>
  <si>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</si>
  <si>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</si>
  <si>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</si>
  <si>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</si>
  <si>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</si>
  <si>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</si>
  <si>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</si>
  <si>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</si>
  <si>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</si>
  <si>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</si>
  <si>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</si>
  <si>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</si>
  <si>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</si>
  <si>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</si>
  <si>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</si>
  <si>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</si>
  <si>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</si>
  <si>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</si>
  <si>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</si>
  <si>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</si>
  <si>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</si>
  <si>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</si>
  <si>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</si>
  <si>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</si>
  <si>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</si>
  <si>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</si>
  <si>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</si>
  <si>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</si>
  <si>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</si>
  <si>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</si>
  <si>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</si>
  <si>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</si>
  <si>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</si>
  <si>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</si>
  <si>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</si>
  <si>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</si>
  <si>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</si>
  <si>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</si>
  <si>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</si>
  <si>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</si>
  <si>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</si>
  <si>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</si>
  <si>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</si>
  <si>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</si>
  <si>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</si>
  <si>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</si>
  <si>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</si>
  <si>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</si>
  <si>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</si>
  <si>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</si>
  <si>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</si>
  <si>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</si>
  <si>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</si>
  <si>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</si>
  <si>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</si>
  <si>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</si>
  <si>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</si>
  <si>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</si>
  <si>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</si>
  <si>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</si>
  <si>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</si>
  <si>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</si>
  <si>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</si>
  <si>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</si>
  <si>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</si>
  <si>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</si>
  <si>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</si>
  <si>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</si>
  <si>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</si>
  <si>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</si>
  <si>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</si>
  <si>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</si>
  <si>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</si>
  <si>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</si>
  <si>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</si>
  <si>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</si>
  <si>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</si>
  <si>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</si>
  <si>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</si>
  <si>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</si>
  <si>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</si>
  <si>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</si>
  <si>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</si>
  <si>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</si>
  <si>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</si>
  <si>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</si>
  <si>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</si>
  <si>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</si>
  <si>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</si>
  <si>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</si>
  <si>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</si>
  <si>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</si>
  <si>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</si>
  <si>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</si>
  <si>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</si>
  <si>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</si>
  <si>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</si>
  <si>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</si>
  <si>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</si>
  <si>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</si>
  <si>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</si>
  <si>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</si>
  <si>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</si>
  <si>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</si>
  <si>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</si>
  <si>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</si>
  <si>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</si>
  <si>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</si>
  <si>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</si>
  <si>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</si>
  <si>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</si>
  <si>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</si>
  <si>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</si>
  <si>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</si>
  <si>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</si>
  <si>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</si>
  <si>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</si>
  <si>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</si>
  <si>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</si>
  <si>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</si>
  <si>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</si>
  <si>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</si>
  <si>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</si>
  <si>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</si>
  <si>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</si>
  <si>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</si>
  <si>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</si>
  <si>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</si>
  <si>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</si>
  <si>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</si>
  <si>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</si>
  <si>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</si>
  <si>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</si>
  <si>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</si>
  <si>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</si>
  <si>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</si>
  <si>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</si>
  <si>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</si>
  <si>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</si>
  <si>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</si>
  <si>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</si>
  <si>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</si>
  <si>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</si>
  <si>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</si>
  <si>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</si>
  <si>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</si>
  <si>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</si>
  <si>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</si>
  <si>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</si>
  <si>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</si>
  <si>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</si>
  <si>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</si>
  <si>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</si>
  <si>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</si>
  <si>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</si>
  <si>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</si>
  <si>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</si>
  <si>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</si>
  <si>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</si>
  <si>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</si>
  <si>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</si>
  <si>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</si>
  <si>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</si>
  <si>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</si>
  <si>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</si>
  <si>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</si>
  <si>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</si>
  <si>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</si>
  <si>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</si>
  <si>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</si>
  <si>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</si>
  <si>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</si>
  <si>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</si>
  <si>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</si>
  <si>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</si>
  <si>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</si>
  <si>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</si>
  <si>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</si>
  <si>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</si>
  <si>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</si>
  <si>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</si>
  <si>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</si>
  <si>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</si>
  <si>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</si>
  <si>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</si>
  <si>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</si>
  <si>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</si>
  <si>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</si>
  <si>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</si>
  <si>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</si>
  <si>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</si>
  <si>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</si>
  <si>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</si>
  <si>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</si>
  <si>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</si>
  <si>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</si>
  <si>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</si>
  <si>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</si>
  <si>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</si>
  <si>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</si>
  <si>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</si>
  <si>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</si>
  <si>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</si>
  <si>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</si>
  <si>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</si>
  <si>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</si>
  <si>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</si>
  <si>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</si>
  <si>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</si>
  <si>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</si>
  <si>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</si>
  <si>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</si>
  <si>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</si>
  <si>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</si>
  <si>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</si>
  <si>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</si>
  <si>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</si>
  <si>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</si>
  <si>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</si>
  <si>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</si>
  <si>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</si>
  <si>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</si>
  <si>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</si>
  <si>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</si>
  <si>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</si>
  <si>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</si>
  <si>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</si>
  <si>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</si>
  <si>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</si>
  <si>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</si>
  <si>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</si>
  <si>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</si>
  <si>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</si>
  <si>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</si>
  <si>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</si>
  <si>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</si>
  <si>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</si>
  <si>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</si>
  <si>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</si>
  <si>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</si>
  <si>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</si>
  <si>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</si>
  <si>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</si>
  <si>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</si>
  <si>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</si>
  <si>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</si>
  <si>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</si>
  <si>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</si>
  <si>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</si>
  <si>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</si>
  <si>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</si>
  <si>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</si>
  <si>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</si>
  <si>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</si>
  <si>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</si>
  <si>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</si>
  <si>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</si>
  <si>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</si>
  <si>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</si>
  <si>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</si>
  <si>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</si>
  <si>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</si>
  <si>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</si>
  <si>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</si>
  <si>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</si>
  <si>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</si>
  <si>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</si>
  <si>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</si>
  <si>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</si>
  <si>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</si>
  <si>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</si>
  <si>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</si>
  <si>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</si>
  <si>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</si>
  <si>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</si>
  <si>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</si>
  <si>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</si>
  <si>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</si>
  <si>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</si>
  <si>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</si>
  <si>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</si>
  <si>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</si>
  <si>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</si>
  <si>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</si>
  <si>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</si>
  <si>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</si>
  <si>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</si>
  <si>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</si>
  <si>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</si>
  <si>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</si>
  <si>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</si>
  <si>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</si>
  <si>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</si>
  <si>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</si>
  <si>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</si>
  <si>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</si>
  <si>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</si>
  <si>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</si>
  <si>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</si>
  <si>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</si>
  <si>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</si>
  <si>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</si>
  <si>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</si>
  <si>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</si>
  <si>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</si>
  <si>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</si>
  <si>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</si>
  <si>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</si>
  <si>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</si>
  <si>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</si>
  <si>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</si>
  <si>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</si>
  <si>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</si>
  <si>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</si>
  <si>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</si>
  <si>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</si>
  <si>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</si>
  <si>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</si>
  <si>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</si>
  <si>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</si>
  <si>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</si>
  <si>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</si>
  <si>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</si>
  <si>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</si>
  <si>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</si>
  <si>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</si>
  <si>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</si>
  <si>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</si>
  <si>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</si>
  <si>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</si>
  <si>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</si>
  <si>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</si>
  <si>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</si>
  <si>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</si>
  <si>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</si>
  <si>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</si>
  <si>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</si>
  <si>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</si>
  <si>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</si>
  <si>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</si>
  <si>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</si>
  <si>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</si>
  <si>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</si>
  <si>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</si>
  <si>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</si>
  <si>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</si>
  <si>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</si>
  <si>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</si>
  <si>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</si>
  <si>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</si>
  <si>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</si>
  <si>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</si>
  <si>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</si>
  <si>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</si>
  <si>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</si>
  <si>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</si>
  <si>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</si>
  <si>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</si>
  <si>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</si>
  <si>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</si>
  <si>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</si>
  <si>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</si>
  <si>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</si>
  <si>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</si>
  <si>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</si>
  <si>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</si>
  <si>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</si>
  <si>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</si>
  <si>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</si>
  <si>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</si>
  <si>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</si>
  <si>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</si>
  <si>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</si>
  <si>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</si>
  <si>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</si>
  <si>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</si>
  <si>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</si>
  <si>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</si>
  <si>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</si>
  <si>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</si>
  <si>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</si>
  <si>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</si>
  <si>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</si>
  <si>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</si>
  <si>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</si>
  <si>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</si>
  <si>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</si>
  <si>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</si>
  <si>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</si>
  <si>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</si>
  <si>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</si>
  <si>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</si>
  <si>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</si>
  <si>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</si>
  <si>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</si>
  <si>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</si>
  <si>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</si>
  <si>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</si>
  <si>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</si>
  <si>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</si>
  <si>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</si>
  <si>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</si>
  <si>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</si>
  <si>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</si>
  <si>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</si>
  <si>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</si>
  <si>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</si>
  <si>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</si>
  <si>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</si>
  <si>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</si>
  <si>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</si>
  <si>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</si>
  <si>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</si>
  <si>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</si>
  <si>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</si>
  <si>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</si>
  <si>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</si>
  <si>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</si>
  <si>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</si>
  <si>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</si>
  <si>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</si>
  <si>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</si>
  <si>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</si>
  <si>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</si>
  <si>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</si>
  <si>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</si>
  <si>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</si>
  <si>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</si>
  <si>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</si>
  <si>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</si>
  <si>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</si>
  <si>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</si>
  <si>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</si>
  <si>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</si>
  <si>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</si>
  <si>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</si>
  <si>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</si>
  <si>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</si>
  <si>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</si>
  <si>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</si>
  <si>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</si>
  <si>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</si>
  <si>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</si>
  <si>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</si>
  <si>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</si>
  <si>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</si>
  <si>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</si>
  <si>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</si>
  <si>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</si>
  <si>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</si>
  <si>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</si>
  <si>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</si>
  <si>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</si>
  <si>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</si>
  <si>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</si>
  <si>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</si>
  <si>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</si>
  <si>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</si>
  <si>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</si>
  <si>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</si>
  <si>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</si>
  <si>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</si>
  <si>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</si>
  <si>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</si>
  <si>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</si>
  <si>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</si>
  <si>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</si>
  <si>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</si>
  <si>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</si>
  <si>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</si>
  <si>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</si>
  <si>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</si>
  <si>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</si>
  <si>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</si>
  <si>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</si>
  <si>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</si>
  <si>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</si>
  <si>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</si>
  <si>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</si>
  <si>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</si>
  <si>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</si>
  <si>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</si>
  <si>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</si>
  <si>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</si>
  <si>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</si>
  <si>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</si>
  <si>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</si>
  <si>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</si>
  <si>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</si>
  <si>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</si>
  <si>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</si>
  <si>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</si>
  <si>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</si>
  <si>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</si>
  <si>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</si>
  <si>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</si>
  <si>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</si>
  <si>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</si>
  <si>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</si>
  <si>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</si>
  <si>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</si>
  <si>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</si>
  <si>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</si>
  <si>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</si>
  <si>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</si>
  <si>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</si>
  <si>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</si>
  <si>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</si>
  <si>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</si>
  <si>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</si>
  <si>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</si>
  <si>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</si>
  <si>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</si>
  <si>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</si>
  <si>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</si>
  <si>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</si>
  <si>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</si>
  <si>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</si>
  <si>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</si>
  <si>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</si>
  <si>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</si>
  <si>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</si>
  <si>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</si>
  <si>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</si>
  <si>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</si>
  <si>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</si>
  <si>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</si>
  <si>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</si>
  <si>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</si>
  <si>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</si>
  <si>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</si>
  <si>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</si>
  <si>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</si>
  <si>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</si>
  <si>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</si>
  <si>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</si>
  <si>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</si>
  <si>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</si>
  <si>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</si>
  <si>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</si>
  <si>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</si>
  <si>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</si>
  <si>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</si>
  <si>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</si>
  <si>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</si>
  <si>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</si>
  <si>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</si>
  <si>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</si>
  <si>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</si>
  <si>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</si>
  <si>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</si>
  <si>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</si>
  <si>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</si>
  <si>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</si>
  <si>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</si>
  <si>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</si>
  <si>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</si>
  <si>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</si>
  <si>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</si>
  <si>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</si>
  <si>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</si>
  <si>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</si>
  <si>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</si>
  <si>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</si>
  <si>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</si>
  <si>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</si>
  <si>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</si>
  <si>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</si>
  <si>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</si>
  <si>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</si>
  <si>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</si>
  <si>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</si>
  <si>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</si>
  <si>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</si>
  <si>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</si>
  <si>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</si>
  <si>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</si>
  <si>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</si>
  <si>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</si>
  <si>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</si>
  <si>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</si>
  <si>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</si>
  <si>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</si>
  <si>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</si>
  <si>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</si>
  <si>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</si>
  <si>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</si>
  <si>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</si>
  <si>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</si>
  <si>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</si>
  <si>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</si>
  <si>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</si>
  <si>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</si>
  <si>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</si>
  <si>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</si>
  <si>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</si>
  <si>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</si>
  <si>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</si>
  <si>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</si>
  <si>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</si>
  <si>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</si>
  <si>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</si>
  <si>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</si>
  <si>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</si>
  <si>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</si>
  <si>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</si>
  <si>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</si>
  <si>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</si>
  <si>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</si>
  <si>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</si>
  <si>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</si>
  <si>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</si>
  <si>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</si>
  <si>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</si>
  <si>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</si>
  <si>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</si>
  <si>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</si>
  <si>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</si>
  <si>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</si>
  <si>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</si>
  <si>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</si>
  <si>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</si>
  <si>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</si>
  <si>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</si>
  <si>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</si>
  <si>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</si>
  <si>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</si>
  <si>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</si>
  <si>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</si>
  <si>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</si>
  <si>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</si>
  <si>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</si>
  <si>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</si>
  <si>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</si>
  <si>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</si>
  <si>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</si>
  <si>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</si>
  <si>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</si>
  <si>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</si>
  <si>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</si>
  <si>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</si>
  <si>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</si>
  <si>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</si>
  <si>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</si>
  <si>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</si>
  <si>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</si>
  <si>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</si>
  <si>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</si>
  <si>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</si>
  <si>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</si>
  <si>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</si>
  <si>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</si>
  <si>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</si>
  <si>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</si>
  <si>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</si>
  <si>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</si>
  <si>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</si>
  <si>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</si>
  <si>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</si>
  <si>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</si>
  <si>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</si>
  <si>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</si>
  <si>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</si>
  <si>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</si>
  <si>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</si>
  <si>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</si>
  <si>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</si>
  <si>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</si>
  <si>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</si>
  <si>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</si>
  <si>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</si>
  <si>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</si>
  <si>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</si>
  <si>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</si>
  <si>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</si>
  <si>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</si>
  <si>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</si>
  <si>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</si>
  <si>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</si>
  <si>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</si>
  <si>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</si>
  <si>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</si>
  <si>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</si>
  <si>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</si>
  <si>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</si>
  <si>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</si>
  <si>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</si>
  <si>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</si>
  <si>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</si>
  <si>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</si>
  <si>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</si>
  <si>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</si>
  <si>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</si>
  <si>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</si>
  <si>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</si>
  <si>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</si>
  <si>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</si>
  <si>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</si>
  <si>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</si>
  <si>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</si>
  <si>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</si>
  <si>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</si>
  <si>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</si>
  <si>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</si>
  <si>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</si>
  <si>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</si>
  <si>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</si>
  <si>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</si>
  <si>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</si>
  <si>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</si>
  <si>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</si>
  <si>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</si>
  <si>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</si>
  <si>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</si>
  <si>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</si>
  <si>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</si>
  <si>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</si>
  <si>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</si>
  <si>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</si>
  <si>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</si>
  <si>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</si>
  <si>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</si>
  <si>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</si>
  <si>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</si>
  <si>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</si>
  <si>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</si>
  <si>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</si>
  <si>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</si>
  <si>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</si>
  <si>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</si>
  <si>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</si>
  <si>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</si>
  <si>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</si>
  <si>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</si>
  <si>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</si>
  <si>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</si>
  <si>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</si>
  <si>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</si>
  <si>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</si>
  <si>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</si>
  <si>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</si>
  <si>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</si>
  <si>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</si>
  <si>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</si>
  <si>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</si>
  <si>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</si>
  <si>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</si>
  <si>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</si>
  <si>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</si>
  <si>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</si>
  <si>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</si>
  <si>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</si>
  <si>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</si>
  <si>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</si>
  <si>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</si>
  <si>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</si>
  <si>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</si>
  <si>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</si>
  <si>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</si>
  <si>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</si>
  <si>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</si>
  <si>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</si>
  <si>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</si>
  <si>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</si>
  <si>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</si>
  <si>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</si>
  <si>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</si>
  <si>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</si>
  <si>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</si>
  <si>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</si>
  <si>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</si>
  <si>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</si>
  <si>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</si>
  <si>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</si>
  <si>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</si>
  <si>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</si>
  <si>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</si>
  <si>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</si>
  <si>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</si>
  <si>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</si>
  <si>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</si>
  <si>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</si>
  <si>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</si>
  <si>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</si>
  <si>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</si>
  <si>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</si>
  <si>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</si>
  <si>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</si>
  <si>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</si>
  <si>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</si>
  <si>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</si>
  <si>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</si>
  <si>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</si>
  <si>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</si>
  <si>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</si>
  <si>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</si>
  <si>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</si>
  <si>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</si>
  <si>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</si>
  <si>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</si>
  <si>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</si>
  <si>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</si>
  <si>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</si>
  <si>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</si>
  <si>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</si>
  <si>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</si>
  <si>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</si>
  <si>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</si>
  <si>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</si>
  <si>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</si>
  <si>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</si>
  <si>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</si>
  <si>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</si>
  <si>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</si>
  <si>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</si>
  <si>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</si>
  <si>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</si>
  <si>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</si>
  <si>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</si>
  <si>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</si>
  <si>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</si>
  <si>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</si>
  <si>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</si>
  <si>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</si>
  <si>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</si>
  <si>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</si>
  <si>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</si>
  <si>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</si>
  <si>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</si>
  <si>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</si>
  <si>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</si>
  <si>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</si>
  <si>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</si>
  <si>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</si>
  <si>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</si>
  <si>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</si>
  <si>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</si>
  <si>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</si>
  <si>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</si>
  <si>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</si>
  <si>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</si>
  <si>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</si>
  <si>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</si>
  <si>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</si>
  <si>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</si>
  <si>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</si>
  <si>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</si>
  <si>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</si>
  <si>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</si>
  <si>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</si>
  <si>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</si>
  <si>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</si>
  <si>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</si>
  <si>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</si>
  <si>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</si>
  <si>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</si>
  <si>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</si>
  <si>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</si>
  <si>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</si>
  <si>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</si>
  <si>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</si>
  <si>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</si>
  <si>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</si>
  <si>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</si>
  <si>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</si>
  <si>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</si>
  <si>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</si>
  <si>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</si>
  <si>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</si>
  <si>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</si>
  <si>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</si>
  <si>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</si>
  <si>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</si>
  <si>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</si>
  <si>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</si>
  <si>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</si>
  <si>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</si>
  <si>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</si>
  <si>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</si>
  <si>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</si>
  <si>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</si>
  <si>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</si>
  <si>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</si>
  <si>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</si>
  <si>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</si>
  <si>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</si>
  <si>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</si>
  <si>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</si>
  <si>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</si>
  <si>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</si>
  <si>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</si>
  <si>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</si>
  <si>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</si>
  <si>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</si>
  <si>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</si>
  <si>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</si>
  <si>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</si>
  <si>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</si>
  <si>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</si>
  <si>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</si>
  <si>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</si>
  <si>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</si>
  <si>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</si>
  <si>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</si>
  <si>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</si>
  <si>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</si>
  <si>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</si>
  <si>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</si>
  <si>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</si>
  <si>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</si>
  <si>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</si>
  <si>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</si>
  <si>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</si>
  <si>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</si>
  <si>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</si>
  <si>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</si>
  <si>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</si>
  <si>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</si>
  <si>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</si>
  <si>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</si>
  <si>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</si>
  <si>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</si>
  <si>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</si>
  <si>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</si>
  <si>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</si>
  <si>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</si>
  <si>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</si>
  <si>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</si>
  <si>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</si>
  <si>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</si>
  <si>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</si>
  <si>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</si>
  <si>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</si>
  <si>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</si>
  <si>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</si>
  <si>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</si>
  <si>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</si>
  <si>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</si>
  <si>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</si>
  <si>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</si>
  <si>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</si>
  <si>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</si>
  <si>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</si>
  <si>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</si>
  <si>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</si>
  <si>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</si>
  <si>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</si>
  <si>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</si>
  <si>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</si>
  <si>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</si>
  <si>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</si>
  <si>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</si>
  <si>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</si>
  <si>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</si>
  <si>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</si>
  <si>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</si>
  <si>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</si>
  <si>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</si>
  <si>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</si>
  <si>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</si>
  <si>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</si>
  <si>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</si>
  <si>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</si>
  <si>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</si>
  <si>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</si>
  <si>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</si>
  <si>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</si>
  <si>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</si>
  <si>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</si>
  <si>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</si>
  <si>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</si>
  <si>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</si>
  <si>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</si>
  <si>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</si>
  <si>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</si>
  <si>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</si>
  <si>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</si>
  <si>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</si>
  <si>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</si>
  <si>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</si>
  <si>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</si>
  <si>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</si>
  <si>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</si>
  <si>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</si>
  <si>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</si>
  <si>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</si>
  <si>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</si>
  <si>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</si>
  <si>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</si>
  <si>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</si>
  <si>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</si>
  <si>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</si>
  <si>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</si>
  <si>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</si>
  <si>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</si>
  <si>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</si>
  <si>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</si>
  <si>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</si>
  <si>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</si>
  <si>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</si>
  <si>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</si>
  <si>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</si>
  <si>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</si>
  <si>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</si>
  <si>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</si>
  <si>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</si>
  <si>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</si>
  <si>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</si>
  <si>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</si>
  <si>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</si>
  <si>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</si>
  <si>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</si>
  <si>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</si>
  <si>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</si>
  <si>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</si>
  <si>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</si>
  <si>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</si>
  <si>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</si>
  <si>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</si>
  <si>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</si>
  <si>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</si>
  <si>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</si>
  <si>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</si>
  <si>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</si>
  <si>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</si>
  <si>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</si>
  <si>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</si>
  <si>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</si>
  <si>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</si>
  <si>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</si>
  <si>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</si>
  <si>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</si>
  <si>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</si>
  <si>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</si>
  <si>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</si>
  <si>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</si>
  <si>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</si>
  <si>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</si>
  <si>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</si>
  <si>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</si>
  <si>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</si>
  <si>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</si>
  <si>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</si>
  <si>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</si>
  <si>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</si>
  <si>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</si>
  <si>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</si>
  <si>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</si>
  <si>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</si>
  <si>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</si>
  <si>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</si>
  <si>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</si>
  <si>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</si>
  <si>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</si>
  <si>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</si>
  <si>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</si>
  <si>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</si>
  <si>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</si>
  <si>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</si>
  <si>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</si>
  <si>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</si>
  <si>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</si>
  <si>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</si>
  <si>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</si>
  <si>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</si>
  <si>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</si>
  <si>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</si>
  <si>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</si>
  <si>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</si>
  <si>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</si>
  <si>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</si>
  <si>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</si>
  <si>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</si>
  <si>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</si>
  <si>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</si>
  <si>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</si>
  <si>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</si>
  <si>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</si>
  <si>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</si>
  <si>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</si>
  <si>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</si>
  <si>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</si>
  <si>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</si>
  <si>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</si>
  <si>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</si>
  <si>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</si>
  <si>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</si>
  <si>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</si>
  <si>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</si>
  <si>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</si>
  <si>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</si>
  <si>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</si>
  <si>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</si>
  <si>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</si>
  <si>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</si>
  <si>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</si>
  <si>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</si>
  <si>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</si>
  <si>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</si>
  <si>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</si>
  <si>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</si>
  <si>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</si>
  <si>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</si>
  <si>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</si>
  <si>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</si>
  <si>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</si>
  <si>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</si>
  <si>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</si>
  <si>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</si>
  <si>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</si>
  <si>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</si>
  <si>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</si>
  <si>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</si>
  <si>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</si>
  <si>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</si>
  <si>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</si>
  <si>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</si>
  <si>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</si>
  <si>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</si>
  <si>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</si>
  <si>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</si>
  <si>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</si>
  <si>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</si>
  <si>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</si>
  <si>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</si>
  <si>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</si>
  <si>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</si>
  <si>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</si>
  <si>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</si>
  <si>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</si>
  <si>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</si>
  <si>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</si>
  <si>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</si>
  <si>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</si>
  <si>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</si>
  <si>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</si>
  <si>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</si>
  <si>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</si>
  <si>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</si>
  <si>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</si>
  <si>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</si>
  <si>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</si>
  <si>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</si>
  <si>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</si>
  <si>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</si>
  <si>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</si>
  <si>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</si>
  <si>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</si>
  <si>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</si>
  <si>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</si>
  <si>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</si>
  <si>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</si>
  <si>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</si>
  <si>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</si>
  <si>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</si>
  <si>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</si>
  <si>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</si>
  <si>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</si>
  <si>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</si>
  <si>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</si>
  <si>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</si>
  <si>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</si>
  <si>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</si>
  <si>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</si>
  <si>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</si>
  <si>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</si>
  <si>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</si>
  <si>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</si>
  <si>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</si>
  <si>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</si>
  <si>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</si>
  <si>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</si>
  <si>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</si>
  <si>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</si>
  <si>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</si>
  <si>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</si>
  <si>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</si>
  <si>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</si>
  <si>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</si>
  <si>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</si>
  <si>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</si>
  <si>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</si>
  <si>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</si>
  <si>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</si>
  <si>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</si>
  <si>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</si>
  <si>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</si>
  <si>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</si>
  <si>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</si>
  <si>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</si>
  <si>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</si>
  <si>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</si>
  <si>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</si>
  <si>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</si>
  <si>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</si>
  <si>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</si>
  <si>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</si>
  <si>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</si>
  <si>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</si>
  <si>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</si>
  <si>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</si>
  <si>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</si>
  <si>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</si>
  <si>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</si>
  <si>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</si>
  <si>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</si>
  <si>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</si>
  <si>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</si>
  <si>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</si>
  <si>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</si>
  <si>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</si>
  <si>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</si>
  <si>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</si>
  <si>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</si>
  <si>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</si>
  <si>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</si>
  <si>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</si>
  <si>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</si>
  <si>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</si>
  <si>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</si>
  <si>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</si>
  <si>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</si>
  <si>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</si>
  <si>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</si>
  <si>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</si>
  <si>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</si>
  <si>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</si>
  <si>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</si>
  <si>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</si>
  <si>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</si>
  <si>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</si>
  <si>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</si>
  <si>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</si>
  <si>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</si>
  <si>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</si>
  <si>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</si>
  <si>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</si>
  <si>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</si>
  <si>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</si>
  <si>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</si>
  <si>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</si>
  <si>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</si>
  <si>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</si>
  <si>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</si>
  <si>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</si>
  <si>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</si>
  <si>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</si>
  <si>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</si>
  <si>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</si>
  <si>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</si>
  <si>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</si>
  <si>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</si>
  <si>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</si>
  <si>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</si>
  <si>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</si>
  <si>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</si>
  <si>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</si>
  <si>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</si>
  <si>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</si>
  <si>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</si>
  <si>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</si>
  <si>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</si>
  <si>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</si>
  <si>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</si>
  <si>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</si>
  <si>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</si>
  <si>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</si>
  <si>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</si>
  <si>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</si>
  <si>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</si>
  <si>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</si>
  <si>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</si>
  <si>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</si>
  <si>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</si>
  <si>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</si>
  <si>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</si>
  <si>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</si>
  <si>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</si>
  <si>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</si>
  <si>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</si>
  <si>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</si>
  <si>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</si>
  <si>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</si>
  <si>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</si>
  <si>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</si>
  <si>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</si>
  <si>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</si>
  <si>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</si>
  <si>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</si>
  <si>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</si>
  <si>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</si>
  <si>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</si>
  <si>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</si>
  <si>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</si>
  <si>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</si>
  <si>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</si>
  <si>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</si>
  <si>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</si>
  <si>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</si>
  <si>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</si>
  <si>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</si>
  <si>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</si>
  <si>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</si>
  <si>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</si>
  <si>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</si>
  <si>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</si>
  <si>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</si>
  <si>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</si>
  <si>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</si>
  <si>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</si>
  <si>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</si>
  <si>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</si>
  <si>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</si>
  <si>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</si>
  <si>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</si>
  <si>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</si>
  <si>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</si>
  <si>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</si>
  <si>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</si>
  <si>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</si>
  <si>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</si>
  <si>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</si>
  <si>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</si>
  <si>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</si>
  <si>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</si>
  <si>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</si>
  <si>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</si>
  <si>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</si>
  <si>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</si>
  <si>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</si>
  <si>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</si>
  <si>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</si>
  <si>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</si>
  <si>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</si>
  <si>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</si>
  <si>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</si>
  <si>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</si>
  <si>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</si>
  <si>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</si>
  <si>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</si>
  <si>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</si>
  <si>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</si>
  <si>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</si>
  <si>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</si>
  <si>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</si>
  <si>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</si>
  <si>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</si>
  <si>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</si>
  <si>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</si>
  <si>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</si>
  <si>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</si>
  <si>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</si>
  <si>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</si>
  <si>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</si>
  <si>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</si>
  <si>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</si>
  <si>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</si>
  <si>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</si>
  <si>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</si>
  <si>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</si>
  <si>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</si>
  <si>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</si>
  <si>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</si>
  <si>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</si>
  <si>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</si>
  <si>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</si>
  <si>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</si>
  <si>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</si>
  <si>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</si>
  <si>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</si>
  <si>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</si>
  <si>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</si>
  <si>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</si>
  <si>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</si>
  <si>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</si>
  <si>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</si>
  <si>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</si>
  <si>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</si>
  <si>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</si>
  <si>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</si>
  <si>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</si>
  <si>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</si>
  <si>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</si>
  <si>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</si>
  <si>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</si>
  <si>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</si>
  <si>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</si>
  <si>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</si>
  <si>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</si>
  <si>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</si>
  <si>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</si>
  <si>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</si>
  <si>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</si>
  <si>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</si>
  <si>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</si>
  <si>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</si>
  <si>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</si>
  <si>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</si>
  <si>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</si>
  <si>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</si>
  <si>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</si>
  <si>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</si>
  <si>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</si>
  <si>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</si>
  <si>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</si>
  <si>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</si>
  <si>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</si>
  <si>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</si>
  <si>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</si>
  <si>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</si>
  <si>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</si>
  <si>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</si>
  <si>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</si>
  <si>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</si>
  <si>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</si>
  <si>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</si>
  <si>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</si>
  <si>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</si>
  <si>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</si>
  <si>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</si>
  <si>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</si>
  <si>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</si>
  <si>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</si>
  <si>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</si>
  <si>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</si>
  <si>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</si>
  <si>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</si>
  <si>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</si>
  <si>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</si>
  <si>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</si>
  <si>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</si>
  <si>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</si>
  <si>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</si>
  <si>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</si>
  <si>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</si>
  <si>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</si>
  <si>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</si>
  <si>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</si>
  <si>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</si>
  <si>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</si>
  <si>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</si>
  <si>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</si>
  <si>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</si>
  <si>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</si>
  <si>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</si>
  <si>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</si>
  <si>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</si>
  <si>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</si>
  <si>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</si>
  <si>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</si>
  <si>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</si>
  <si>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</si>
  <si>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</si>
  <si>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</si>
  <si>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</si>
  <si>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</si>
  <si>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</si>
  <si>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</si>
  <si>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</si>
  <si>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</si>
  <si>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</si>
  <si>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</si>
  <si>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</si>
  <si>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</si>
  <si>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</si>
  <si>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</si>
  <si>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</si>
  <si>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</si>
  <si>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</si>
  <si>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</si>
  <si>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</si>
  <si>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</si>
  <si>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</si>
  <si>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</si>
  <si>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</si>
  <si>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</si>
  <si>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</si>
  <si>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</si>
  <si>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</si>
  <si>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</si>
  <si>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</si>
  <si>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</si>
  <si>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</si>
  <si>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</si>
  <si>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</si>
  <si>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</si>
  <si>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</si>
  <si>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</si>
  <si>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</si>
  <si>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</si>
  <si>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</si>
  <si>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</si>
  <si>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</si>
  <si>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</si>
  <si>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</si>
  <si>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</si>
  <si>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</si>
  <si>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</si>
  <si>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</si>
  <si>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</si>
  <si>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</si>
  <si>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</si>
  <si>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</si>
  <si>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</si>
  <si>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</si>
  <si>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</si>
  <si>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</si>
  <si>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</si>
  <si>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</si>
  <si>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</si>
  <si>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</si>
  <si>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</si>
  <si>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</si>
  <si>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</si>
  <si>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</si>
  <si>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</si>
  <si>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</si>
  <si>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</si>
  <si>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</si>
  <si>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</si>
  <si>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</si>
  <si>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</si>
  <si>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</si>
  <si>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</si>
  <si>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</si>
  <si>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</si>
  <si>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</si>
  <si>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</si>
  <si>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</si>
  <si>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</si>
  <si>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</si>
  <si>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</si>
  <si>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</si>
  <si>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</si>
  <si>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</si>
  <si>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</si>
  <si>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</si>
  <si>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</si>
  <si>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</si>
  <si>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</si>
  <si>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</si>
  <si>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</si>
  <si>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</si>
  <si>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</si>
  <si>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</si>
  <si>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</si>
  <si>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</si>
  <si>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</si>
  <si>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</si>
  <si>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</si>
  <si>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</si>
  <si>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</si>
  <si>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</si>
  <si>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</si>
  <si>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</si>
  <si>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</si>
  <si>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</si>
  <si>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</si>
  <si>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</si>
  <si>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</si>
  <si>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</si>
  <si>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</si>
  <si>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</si>
  <si>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</si>
  <si>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</si>
  <si>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</si>
  <si>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</si>
  <si>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</si>
  <si>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</si>
  <si>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</si>
  <si>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</si>
  <si>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</si>
  <si>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</si>
  <si>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</si>
  <si>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</si>
  <si>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</si>
  <si>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</si>
  <si>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</si>
  <si>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</si>
  <si>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</si>
  <si>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</si>
  <si>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</si>
  <si>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</si>
  <si>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</si>
  <si>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</si>
  <si>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</si>
  <si>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</si>
  <si>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</si>
  <si>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</si>
  <si>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</si>
  <si>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</si>
  <si>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</si>
  <si>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</si>
  <si>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</si>
  <si>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</si>
  <si>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</si>
  <si>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</si>
  <si>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</si>
  <si>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</si>
  <si>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</si>
  <si>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</si>
  <si>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</si>
  <si>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</si>
  <si>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</si>
  <si>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</si>
  <si>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</si>
  <si>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</si>
  <si>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</si>
  <si>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</si>
  <si>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</si>
  <si>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</si>
  <si>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</si>
  <si>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</si>
  <si>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</si>
  <si>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</si>
  <si>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</si>
  <si>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</si>
  <si>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</si>
  <si>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</si>
  <si>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</si>
  <si>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</si>
  <si>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</si>
  <si>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</si>
  <si>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</si>
  <si>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</si>
  <si>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</si>
  <si>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</si>
  <si>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</si>
  <si>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</si>
  <si>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</si>
  <si>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</si>
  <si>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</si>
  <si>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</si>
  <si>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</si>
  <si>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</si>
  <si>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</si>
  <si>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</si>
  <si>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</si>
  <si>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</si>
  <si>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</si>
  <si>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</si>
  <si>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</si>
  <si>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</si>
  <si>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</si>
  <si>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</si>
  <si>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</si>
  <si>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</si>
  <si>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</si>
  <si>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</si>
  <si>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</si>
  <si>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</si>
  <si>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</si>
  <si>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</si>
  <si>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</si>
  <si>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</si>
  <si>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</si>
  <si>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</si>
  <si>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</si>
  <si>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</si>
  <si>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</si>
  <si>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</si>
  <si>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</si>
  <si>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</si>
  <si>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</si>
  <si>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</si>
  <si>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</si>
  <si>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</si>
  <si>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</si>
  <si>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</si>
  <si>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</si>
  <si>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</si>
  <si>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</si>
  <si>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</si>
  <si>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</si>
  <si>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</si>
  <si>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</si>
  <si>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</si>
  <si>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</si>
  <si>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</si>
  <si>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</si>
  <si>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</si>
  <si>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</si>
  <si>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</si>
  <si>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</si>
  <si>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</si>
  <si>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</si>
  <si>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</si>
  <si>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</si>
  <si>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</si>
  <si>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</si>
  <si>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</si>
  <si>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</si>
  <si>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</si>
  <si>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</si>
  <si>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</si>
  <si>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</si>
  <si>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</si>
  <si>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</si>
  <si>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</si>
  <si>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</si>
  <si>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</si>
  <si>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</si>
  <si>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</si>
  <si>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</si>
  <si>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</si>
  <si>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</si>
  <si>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</si>
  <si>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</si>
  <si>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</si>
  <si>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</si>
  <si>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</si>
  <si>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</si>
  <si>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</si>
  <si>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</si>
  <si>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</si>
  <si>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</si>
  <si>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</si>
  <si>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</si>
  <si>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</si>
  <si>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</si>
  <si>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</si>
  <si>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</si>
  <si>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</si>
  <si>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</si>
  <si>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</si>
  <si>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</si>
  <si>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</si>
  <si>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</si>
  <si>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</si>
  <si>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</si>
  <si>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</si>
  <si>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</si>
  <si>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</si>
  <si>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</si>
  <si>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</si>
  <si>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</si>
  <si>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</si>
  <si>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</si>
  <si>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</si>
  <si>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</si>
  <si>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</si>
  <si>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</si>
  <si>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</si>
  <si>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</si>
  <si>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</si>
  <si>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</si>
  <si>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</si>
  <si>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</si>
  <si>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</si>
  <si>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</si>
  <si>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</si>
  <si>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</si>
  <si>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</si>
  <si>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</si>
  <si>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</si>
  <si>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</si>
  <si>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</si>
  <si>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</si>
  <si>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</si>
  <si>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</si>
  <si>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</si>
  <si>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</si>
  <si>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</si>
  <si>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</si>
  <si>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</si>
  <si>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</si>
  <si>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</si>
  <si>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</si>
  <si>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</si>
  <si>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</si>
  <si>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</si>
  <si>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</si>
  <si>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</si>
  <si>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</si>
  <si>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</si>
  <si>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</si>
  <si>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</si>
  <si>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</si>
  <si>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</si>
  <si>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</si>
  <si>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</si>
  <si>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</si>
  <si>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</si>
  <si>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</si>
  <si>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</si>
  <si>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</si>
  <si>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</si>
  <si>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</si>
  <si>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</si>
  <si>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</si>
  <si>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</si>
  <si>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</si>
  <si>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</si>
  <si>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</si>
  <si>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</si>
  <si>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</si>
  <si>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</si>
  <si>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</si>
  <si>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</si>
  <si>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</si>
  <si>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</si>
  <si>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</si>
  <si>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</si>
  <si>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</si>
  <si>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</si>
  <si>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</si>
  <si>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</si>
  <si>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</si>
  <si>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</si>
  <si>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</si>
  <si>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</si>
  <si>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</si>
  <si>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</si>
  <si>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</si>
  <si>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</si>
  <si>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</si>
  <si>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</si>
  <si>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</si>
  <si>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</si>
  <si>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</si>
  <si>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</si>
  <si>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</si>
  <si>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</si>
  <si>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</si>
  <si>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</si>
  <si>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</si>
  <si>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</si>
  <si>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</si>
  <si>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</si>
  <si>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</si>
  <si>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</si>
  <si>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</si>
  <si>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</si>
  <si>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</si>
  <si>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</si>
  <si>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</si>
  <si>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</si>
  <si>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</si>
  <si>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</si>
  <si>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</si>
  <si>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</si>
  <si>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</si>
  <si>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</si>
  <si>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</si>
  <si>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</si>
  <si>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</si>
  <si>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</si>
  <si>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</si>
  <si>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</si>
  <si>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</si>
  <si>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</si>
  <si>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</si>
  <si>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</si>
  <si>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</si>
  <si>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</si>
  <si>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</si>
  <si>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</si>
  <si>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</si>
  <si>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</si>
  <si>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</si>
  <si>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</si>
  <si>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</si>
  <si>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</si>
  <si>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</si>
  <si>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</si>
  <si>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</si>
  <si>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</si>
  <si>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</si>
  <si>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</si>
  <si>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</si>
  <si>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</si>
  <si>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</si>
  <si>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</si>
  <si>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</si>
  <si>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</si>
  <si>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</si>
  <si>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</si>
  <si>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</si>
  <si>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</si>
  <si>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</si>
  <si>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</si>
  <si>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</si>
  <si>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</si>
  <si>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</si>
  <si>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</si>
  <si>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</si>
  <si>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</si>
  <si>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</si>
  <si>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</si>
  <si>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</si>
  <si>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</si>
  <si>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</si>
  <si>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</si>
  <si>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</si>
  <si>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</si>
  <si>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</si>
  <si>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</si>
  <si>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</si>
  <si>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</si>
  <si>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</si>
  <si>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</si>
  <si>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</si>
  <si>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</si>
  <si>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</si>
  <si>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</si>
  <si>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</si>
  <si>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</si>
  <si>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</si>
  <si>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</si>
  <si>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</si>
  <si>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</si>
  <si>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</si>
  <si>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</si>
  <si>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</si>
  <si>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</si>
  <si>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</si>
  <si>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</si>
  <si>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</si>
  <si>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</si>
  <si>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</si>
  <si>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</si>
  <si>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</si>
  <si>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</si>
  <si>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</si>
  <si>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</si>
  <si>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</si>
  <si>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</si>
  <si>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</si>
  <si>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</si>
  <si>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</si>
  <si>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</si>
  <si>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</si>
  <si>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</si>
  <si>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</si>
  <si>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</si>
  <si>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</si>
  <si>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</si>
  <si>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</si>
  <si>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</si>
  <si>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</si>
  <si>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</si>
  <si>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</si>
  <si>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</si>
  <si>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</si>
  <si>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</si>
  <si>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</si>
  <si>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</si>
  <si>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</si>
  <si>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</si>
  <si>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</si>
  <si>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</si>
  <si>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</si>
  <si>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</si>
  <si>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</si>
  <si>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</si>
  <si>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</si>
  <si>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</si>
  <si>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</si>
  <si>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</si>
  <si>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</si>
  <si>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</si>
  <si>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</si>
  <si>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</si>
  <si>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</si>
  <si>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</si>
  <si>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</si>
  <si>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</si>
  <si>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</si>
  <si>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</si>
  <si>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</si>
  <si>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</si>
  <si>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</si>
  <si>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</si>
  <si>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</si>
  <si>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</si>
  <si>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</si>
  <si>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</si>
  <si>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</si>
  <si>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</si>
  <si>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</si>
  <si>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</si>
  <si>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</si>
  <si>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</si>
  <si>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</si>
  <si>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</si>
  <si>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</si>
  <si>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</si>
  <si>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</si>
  <si>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</si>
  <si>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</si>
  <si>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</si>
  <si>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</si>
  <si>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</si>
  <si>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</si>
  <si>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</si>
  <si>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</si>
  <si>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</si>
  <si>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</si>
  <si>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</si>
  <si>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</si>
  <si>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</si>
  <si>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</si>
  <si>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</si>
  <si>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</si>
  <si>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</si>
  <si>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</si>
  <si>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</si>
  <si>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</si>
  <si>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</si>
  <si>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</si>
  <si>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</si>
  <si>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</si>
  <si>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</si>
  <si>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</si>
  <si>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</si>
  <si>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</si>
  <si>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</si>
  <si>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</si>
  <si>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</si>
  <si>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</si>
  <si>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</si>
  <si>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</si>
  <si>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</si>
  <si>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</si>
  <si>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</si>
  <si>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</si>
  <si>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</si>
  <si>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</si>
  <si>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</si>
  <si>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</si>
  <si>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</si>
  <si>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</si>
  <si>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</si>
  <si>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</si>
  <si>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</si>
  <si>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</si>
  <si>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</si>
  <si>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</si>
  <si>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</si>
  <si>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</si>
  <si>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</si>
  <si>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</si>
  <si>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</si>
  <si>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</si>
  <si>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</si>
  <si>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</si>
  <si>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</si>
  <si>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</si>
  <si>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</si>
  <si>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</si>
  <si>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</si>
  <si>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</si>
  <si>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</si>
  <si>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</si>
  <si>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</si>
  <si>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</si>
  <si>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</si>
  <si>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</si>
  <si>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</si>
  <si>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</si>
  <si>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</si>
  <si>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</si>
  <si>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</si>
  <si>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</si>
  <si>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</si>
  <si>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</si>
  <si>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</si>
  <si>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</si>
  <si>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</si>
  <si>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</si>
  <si>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</si>
  <si>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</si>
  <si>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</si>
  <si>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</si>
  <si>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</si>
  <si>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</si>
  <si>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</si>
  <si>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</si>
  <si>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</si>
  <si>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</si>
  <si>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</si>
  <si>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</si>
  <si>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</si>
  <si>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</si>
  <si>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</si>
  <si>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</si>
  <si>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</si>
  <si>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</si>
  <si>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</si>
  <si>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</si>
  <si>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</si>
  <si>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</si>
  <si>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</si>
  <si>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</si>
  <si>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</si>
  <si>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</si>
  <si>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</si>
  <si>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</si>
  <si>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</si>
  <si>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</si>
  <si>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</si>
  <si>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</si>
  <si>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</si>
  <si>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</si>
  <si>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</si>
  <si>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</si>
  <si>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</si>
  <si>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</si>
  <si>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</si>
  <si>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</si>
  <si>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</si>
  <si>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</si>
  <si>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</si>
  <si>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</si>
  <si>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</si>
  <si>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</si>
  <si>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</si>
  <si>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</si>
  <si>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</si>
  <si>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</si>
  <si>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</si>
  <si>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</si>
  <si>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</si>
  <si>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</si>
  <si>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</si>
  <si>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</si>
  <si>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</si>
  <si>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</si>
  <si>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</si>
  <si>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</si>
  <si>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</si>
  <si>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</si>
  <si>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</si>
  <si>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</si>
  <si>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</si>
  <si>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</si>
  <si>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</si>
  <si>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</si>
  <si>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</si>
  <si>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</si>
  <si>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</si>
  <si>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</si>
  <si>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</si>
  <si>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</si>
  <si>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</si>
  <si>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</si>
  <si>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</si>
  <si>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</si>
  <si>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</si>
  <si>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</si>
  <si>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</si>
  <si>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</si>
  <si>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</si>
  <si>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</si>
  <si>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</si>
  <si>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</si>
  <si>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</si>
  <si>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</si>
  <si>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</si>
  <si>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</si>
  <si>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</si>
  <si>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</si>
  <si>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</si>
  <si>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</si>
  <si>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</si>
  <si>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</si>
  <si>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</si>
  <si>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</si>
  <si>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</si>
  <si>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</si>
  <si>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</si>
  <si>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</si>
  <si>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</si>
  <si>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</si>
  <si>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</si>
  <si>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</si>
  <si>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</si>
  <si>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</si>
  <si>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</si>
  <si>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</si>
  <si>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</si>
  <si>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</si>
  <si>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</si>
  <si>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</si>
  <si>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</si>
  <si>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</si>
  <si>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</si>
  <si>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</si>
  <si>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</si>
  <si>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</si>
  <si>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</si>
  <si>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</si>
  <si>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</si>
  <si>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</si>
  <si>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</si>
  <si>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</si>
  <si>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</si>
  <si>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</si>
  <si>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</si>
  <si>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</si>
  <si>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</si>
  <si>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</si>
  <si>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</si>
  <si>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</si>
  <si>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</si>
  <si>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</si>
  <si>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</si>
  <si>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</si>
  <si>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</si>
  <si>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</si>
  <si>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</si>
  <si>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</si>
  <si>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</si>
  <si>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</si>
  <si>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</si>
  <si>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</si>
  <si>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</si>
  <si>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</si>
  <si>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</si>
  <si>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</si>
  <si>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</si>
  <si>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</si>
  <si>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</si>
  <si>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</si>
  <si>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</si>
  <si>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</si>
  <si>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</si>
  <si>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</si>
  <si>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</si>
  <si>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</si>
  <si>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</si>
  <si>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</si>
  <si>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</si>
  <si>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</si>
  <si>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</si>
  <si>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</si>
  <si>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</si>
  <si>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</si>
  <si>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</si>
  <si>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</si>
  <si>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</si>
  <si>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</si>
  <si>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</si>
  <si>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</si>
  <si>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</si>
  <si>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</si>
  <si>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</si>
  <si>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</si>
  <si>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</si>
  <si>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</si>
  <si>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</si>
  <si>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</si>
  <si>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</si>
  <si>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</si>
  <si>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</si>
  <si>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</si>
  <si>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</si>
  <si>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</si>
  <si>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</si>
  <si>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</si>
  <si>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</si>
  <si>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</si>
  <si>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</si>
  <si>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</si>
  <si>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</si>
  <si>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</si>
  <si>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</si>
  <si>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</si>
  <si>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</si>
  <si>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</si>
  <si>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</si>
  <si>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</si>
  <si>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</si>
  <si>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</si>
  <si>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</si>
  <si>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</si>
  <si>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</si>
  <si>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</si>
  <si>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</si>
  <si>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</si>
  <si>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</si>
  <si>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</si>
  <si>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</si>
  <si>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</si>
  <si>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</si>
  <si>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</si>
  <si>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</si>
  <si>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</si>
  <si>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</si>
  <si>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</si>
  <si>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</si>
  <si>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</si>
  <si>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</si>
  <si>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</si>
  <si>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</si>
  <si>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</si>
  <si>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</si>
  <si>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</si>
  <si>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</si>
  <si>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</si>
  <si>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</si>
  <si>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</si>
  <si>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</si>
  <si>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</si>
  <si>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</si>
  <si>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</si>
  <si>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</si>
  <si>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</si>
  <si>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</si>
  <si>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</si>
  <si>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</si>
  <si>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</si>
  <si>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</si>
  <si>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</si>
  <si>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</si>
  <si>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</si>
  <si>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</si>
  <si>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</si>
  <si>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</si>
  <si>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</si>
  <si>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</si>
  <si>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</si>
  <si>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</si>
  <si>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</si>
  <si>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</si>
  <si>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</si>
  <si>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</si>
  <si>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</si>
  <si>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</si>
  <si>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</si>
  <si>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</si>
  <si>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</si>
  <si>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</si>
  <si>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</si>
  <si>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</si>
  <si>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</si>
  <si>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</si>
  <si>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</si>
  <si>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</si>
  <si>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</si>
  <si>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</si>
  <si>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</si>
  <si>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</si>
  <si>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</si>
  <si>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</si>
  <si>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</si>
  <si>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</si>
  <si>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</si>
  <si>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</si>
  <si>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</si>
  <si>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</si>
  <si>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</si>
  <si>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</si>
  <si>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</si>
  <si>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</si>
  <si>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</si>
  <si>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</si>
  <si>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</si>
  <si>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</si>
  <si>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</si>
  <si>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</si>
  <si>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</si>
  <si>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</si>
  <si>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</si>
  <si>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</si>
  <si>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</si>
  <si>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</si>
  <si>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</si>
  <si>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</si>
  <si>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</si>
  <si>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</si>
  <si>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</si>
  <si>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</si>
  <si>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</si>
  <si>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</si>
  <si>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</si>
  <si>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</si>
  <si>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</si>
  <si>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</si>
  <si>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</si>
  <si>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</si>
  <si>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</si>
  <si>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</si>
  <si>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</si>
  <si>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</si>
  <si>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</si>
  <si>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</si>
  <si>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</si>
  <si>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</si>
  <si>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</si>
  <si>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</si>
  <si>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</si>
  <si>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</si>
  <si>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</si>
  <si>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</si>
  <si>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</si>
  <si>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</si>
  <si>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</si>
  <si>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</si>
  <si>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</si>
  <si>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</si>
  <si>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</si>
  <si>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</si>
  <si>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</si>
  <si>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</si>
  <si>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</si>
  <si>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</si>
  <si>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</si>
  <si>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</si>
  <si>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</si>
  <si>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</si>
  <si>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</si>
  <si>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</si>
  <si>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</si>
  <si>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</si>
  <si>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</si>
  <si>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</si>
  <si>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</si>
  <si>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</si>
  <si>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</si>
  <si>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</si>
  <si>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</si>
  <si>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</si>
  <si>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</si>
  <si>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</si>
  <si>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</si>
  <si>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</si>
  <si>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</si>
  <si>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</si>
  <si>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</si>
  <si>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</si>
  <si>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</si>
  <si>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</si>
  <si>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</si>
  <si>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</si>
  <si>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</si>
  <si>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</si>
  <si>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</si>
  <si>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</si>
  <si>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</si>
  <si>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</si>
  <si>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</si>
  <si>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</si>
  <si>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</si>
  <si>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</si>
  <si>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</si>
  <si>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</si>
  <si>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</si>
  <si>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</si>
  <si>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</si>
  <si>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</si>
  <si>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</si>
  <si>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</si>
  <si>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</si>
  <si>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</si>
  <si>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</si>
  <si>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</si>
  <si>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</si>
  <si>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</si>
  <si>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</si>
  <si>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</si>
  <si>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</si>
  <si>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</si>
  <si>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</si>
  <si>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</si>
  <si>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</si>
  <si>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</si>
  <si>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</si>
  <si>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</si>
  <si>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</si>
  <si>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</si>
  <si>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</si>
  <si>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</si>
  <si>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</si>
  <si>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</si>
  <si>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</si>
  <si>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</si>
  <si>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</si>
  <si>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</si>
  <si>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</si>
  <si>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</si>
  <si>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</si>
  <si>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</si>
  <si>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</si>
  <si>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</si>
  <si>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</si>
  <si>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</si>
  <si>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</si>
  <si>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</si>
  <si>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</si>
  <si>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</si>
  <si>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</si>
  <si>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</si>
  <si>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</si>
  <si>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</si>
  <si>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</si>
  <si>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</si>
  <si>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</si>
  <si>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</si>
  <si>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</si>
  <si>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</si>
  <si>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</si>
  <si>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</si>
  <si>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</si>
  <si>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</si>
  <si>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</si>
  <si>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</si>
  <si>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</si>
  <si>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</si>
  <si>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</si>
  <si>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</si>
  <si>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</si>
  <si>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</si>
  <si>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</si>
  <si>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</si>
  <si>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</si>
  <si>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</si>
  <si>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</si>
  <si>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</si>
  <si>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</si>
  <si>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</si>
  <si>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</si>
  <si>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</si>
  <si>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</si>
  <si>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</si>
  <si>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</si>
  <si>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</si>
  <si>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</si>
  <si>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</si>
  <si>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</si>
  <si>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</si>
  <si>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</si>
  <si>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</si>
  <si>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</si>
  <si>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</si>
  <si>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</si>
  <si>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</si>
  <si>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</si>
  <si>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</si>
  <si>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</si>
  <si>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</si>
  <si>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</si>
  <si>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</si>
  <si>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</si>
  <si>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</si>
  <si>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</si>
  <si>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</si>
  <si>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</si>
  <si>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</si>
  <si>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</si>
  <si>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</si>
  <si>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</si>
  <si>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</si>
  <si>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</si>
  <si>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</si>
  <si>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</si>
  <si>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</si>
  <si>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</si>
  <si>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</si>
  <si>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</si>
  <si>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</si>
  <si>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</si>
  <si>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</si>
  <si>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</si>
  <si>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</si>
  <si>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</si>
  <si>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</si>
  <si>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</si>
  <si>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</si>
  <si>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</si>
  <si>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</si>
  <si>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</si>
  <si>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</si>
  <si>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</si>
  <si>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</si>
  <si>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</si>
  <si>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</si>
  <si>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</si>
  <si>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</si>
  <si>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</si>
  <si>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</si>
  <si>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</si>
  <si>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</si>
  <si>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</si>
  <si>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</si>
  <si>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</si>
  <si>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</si>
  <si>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</si>
  <si>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</si>
  <si>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</si>
  <si>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</si>
  <si>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</si>
  <si>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</si>
  <si>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</si>
  <si>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</si>
  <si>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</si>
  <si>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</si>
  <si>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</si>
  <si>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</si>
  <si>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</si>
  <si>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</si>
  <si>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</si>
  <si>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</si>
  <si>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</si>
  <si>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</si>
  <si>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</si>
  <si>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</si>
  <si>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</si>
  <si>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</si>
  <si>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</si>
  <si>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</si>
  <si>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</si>
  <si>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</si>
  <si>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</si>
  <si>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</si>
  <si>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</si>
  <si>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</si>
  <si>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</si>
  <si>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</si>
  <si>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</si>
  <si>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</si>
  <si>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</si>
  <si>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</si>
  <si>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</si>
  <si>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</si>
  <si>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</si>
  <si>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</si>
  <si>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</si>
  <si>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</si>
  <si>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</si>
  <si>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</si>
  <si>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</si>
  <si>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</si>
  <si>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</si>
  <si>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</si>
  <si>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</si>
  <si>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</si>
  <si>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</si>
  <si>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</si>
  <si>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</si>
  <si>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</si>
  <si>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</si>
  <si>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</si>
  <si>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</si>
  <si>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</si>
  <si>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</si>
  <si>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</si>
  <si>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</si>
  <si>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</si>
  <si>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</si>
  <si>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</si>
  <si>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</si>
  <si>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</si>
  <si>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</si>
  <si>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</si>
  <si>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</si>
  <si>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</si>
  <si>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</si>
  <si>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</si>
  <si>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</si>
  <si>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</si>
  <si>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</si>
  <si>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</si>
  <si>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</si>
  <si>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</si>
  <si>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</si>
  <si>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</si>
  <si>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</si>
  <si>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</si>
  <si>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</si>
  <si>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</si>
  <si>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</si>
  <si>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</si>
  <si>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</si>
  <si>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</si>
  <si>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</si>
  <si>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</si>
  <si>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</si>
  <si>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</si>
  <si>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</si>
  <si>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</si>
  <si>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</si>
  <si>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</si>
  <si>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</si>
  <si>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</si>
  <si>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</si>
  <si>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</si>
  <si>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</si>
  <si>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</si>
  <si>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</si>
  <si>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</si>
  <si>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</si>
  <si>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</si>
  <si>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</si>
  <si>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</si>
  <si>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</si>
  <si>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</si>
  <si>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</si>
  <si>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</si>
  <si>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</si>
  <si>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</si>
  <si>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</si>
  <si>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</si>
  <si>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</si>
  <si>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</si>
  <si>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</si>
  <si>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</si>
  <si>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</si>
  <si>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</si>
  <si>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</si>
  <si>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</si>
  <si>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</si>
  <si>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</si>
  <si>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</si>
  <si>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</si>
  <si>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</si>
  <si>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</si>
  <si>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</si>
  <si>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</si>
  <si>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</si>
  <si>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</si>
  <si>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</si>
  <si>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</si>
  <si>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</si>
  <si>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</si>
  <si>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</si>
  <si>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</si>
  <si>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</si>
  <si>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</si>
  <si>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</si>
  <si>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</si>
  <si>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</si>
  <si>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</si>
  <si>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</si>
  <si>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</si>
  <si>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</si>
  <si>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</si>
  <si>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</si>
  <si>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</si>
  <si>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</si>
  <si>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</si>
  <si>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</si>
  <si>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</si>
  <si>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</si>
  <si>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</si>
  <si>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</si>
  <si>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</si>
  <si>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</si>
  <si>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</si>
  <si>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</si>
  <si>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</si>
  <si>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</si>
  <si>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</si>
  <si>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</si>
  <si>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</si>
  <si>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</si>
  <si>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</si>
  <si>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</si>
  <si>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</si>
  <si>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</si>
  <si>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</si>
  <si>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</si>
  <si>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</si>
  <si>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</si>
  <si>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</si>
  <si>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</si>
  <si>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</si>
  <si>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</si>
  <si>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</si>
  <si>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</si>
  <si>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</si>
  <si>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</si>
  <si>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</si>
  <si>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</si>
  <si>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</si>
  <si>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</si>
  <si>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</si>
  <si>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</si>
  <si>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</si>
  <si>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</si>
  <si>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</si>
  <si>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</si>
  <si>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</si>
  <si>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</si>
  <si>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</si>
  <si>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</si>
  <si>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</si>
  <si>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</si>
  <si>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</si>
  <si>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</si>
  <si>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</si>
  <si>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</si>
  <si>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</si>
  <si>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</si>
  <si>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</si>
  <si>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</si>
  <si>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</si>
  <si>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</si>
  <si>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</si>
  <si>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</si>
  <si>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</si>
  <si>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</si>
  <si>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</si>
  <si>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</si>
  <si>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</si>
  <si>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</si>
  <si>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</si>
  <si>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</si>
  <si>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</si>
  <si>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</si>
  <si>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</si>
  <si>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</si>
  <si>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</si>
  <si>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</si>
  <si>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</si>
  <si>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</si>
  <si>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</si>
  <si>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</si>
  <si>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</si>
  <si>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</si>
  <si>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</si>
  <si>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</si>
  <si>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</si>
  <si>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</si>
  <si>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</si>
  <si>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</si>
  <si>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</si>
  <si>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</si>
  <si>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</si>
  <si>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</si>
  <si>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</si>
  <si>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</si>
  <si>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</si>
  <si>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</si>
  <si>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</si>
  <si>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</si>
  <si>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</si>
  <si>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</si>
  <si>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</si>
  <si>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</si>
  <si>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</si>
  <si>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</si>
  <si>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</si>
  <si>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</si>
  <si>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</si>
  <si>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</si>
  <si>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</si>
  <si>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</si>
  <si>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</si>
  <si>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</si>
  <si>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</si>
  <si>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</si>
  <si>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</si>
  <si>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</si>
  <si>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</si>
  <si>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</si>
  <si>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</si>
  <si>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</si>
  <si>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</si>
  <si>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</si>
  <si>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</si>
  <si>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</si>
  <si>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</si>
  <si>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</si>
  <si>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</si>
  <si>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</si>
  <si>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</si>
  <si>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</si>
  <si>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</si>
  <si>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</si>
  <si>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</si>
  <si>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</si>
  <si>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</si>
  <si>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</si>
  <si>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</si>
  <si>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</si>
  <si>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</si>
  <si>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</si>
  <si>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</si>
  <si>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</si>
  <si>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</si>
  <si>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</si>
  <si>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</si>
  <si>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</si>
  <si>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</si>
  <si>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</si>
  <si>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</si>
  <si>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</si>
  <si>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</si>
  <si>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</si>
  <si>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</si>
  <si>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</si>
  <si>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</si>
  <si>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</si>
  <si>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</si>
  <si>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</si>
  <si>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</si>
  <si>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</si>
  <si>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</si>
  <si>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</si>
  <si>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</si>
  <si>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</si>
  <si>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</si>
  <si>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</si>
  <si>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</si>
  <si>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</si>
  <si>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</si>
  <si>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</si>
  <si>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</si>
  <si>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</si>
  <si>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</si>
  <si>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</si>
  <si>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</si>
  <si>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</si>
  <si>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</si>
  <si>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</si>
  <si>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</si>
  <si>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</si>
  <si>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</si>
  <si>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</si>
  <si>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</si>
  <si>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</si>
  <si>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</si>
  <si>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</si>
  <si>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</si>
  <si>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</si>
  <si>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</si>
  <si>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</si>
  <si>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</si>
  <si>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</si>
  <si>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</si>
  <si>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</si>
  <si>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</si>
  <si>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</si>
  <si>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</si>
  <si>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</si>
  <si>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</si>
  <si>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</si>
  <si>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</si>
  <si>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</si>
  <si>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</si>
  <si>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</si>
  <si>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</si>
  <si>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</si>
  <si>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</si>
  <si>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</si>
  <si>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</si>
  <si>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</si>
  <si>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</si>
  <si>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</si>
  <si>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</si>
  <si>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</si>
  <si>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</si>
  <si>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</si>
  <si>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</si>
  <si>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</si>
  <si>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</si>
  <si>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</si>
  <si>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</si>
  <si>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</si>
  <si>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</si>
  <si>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</si>
  <si>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</si>
  <si>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</si>
  <si>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</si>
  <si>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</si>
  <si>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</si>
  <si>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</si>
  <si>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</si>
  <si>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</si>
  <si>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</si>
  <si>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</si>
  <si>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</si>
  <si>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</si>
  <si>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</si>
  <si>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</si>
  <si>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</si>
  <si>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</si>
  <si>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</si>
  <si>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</si>
  <si>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</si>
  <si>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</si>
  <si>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</si>
  <si>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</si>
  <si>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</si>
  <si>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</si>
  <si>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</si>
  <si>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</si>
  <si>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</si>
  <si>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</si>
  <si>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</si>
  <si>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</si>
  <si>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</si>
  <si>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</si>
  <si>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</si>
  <si>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</si>
  <si>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</si>
  <si>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</si>
  <si>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</si>
  <si>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</si>
  <si>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</si>
  <si>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</si>
  <si>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</si>
  <si>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</si>
  <si>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</si>
  <si>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</si>
  <si>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</si>
  <si>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</si>
  <si>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</si>
  <si>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</si>
  <si>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</si>
  <si>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</si>
  <si>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</si>
  <si>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</si>
  <si>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</si>
  <si>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</si>
  <si>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</si>
  <si>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</si>
  <si>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</si>
  <si>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</si>
  <si>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</si>
  <si>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</si>
  <si>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</si>
  <si>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</si>
  <si>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</si>
  <si>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</si>
  <si>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</si>
  <si>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</si>
  <si>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</si>
  <si>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</si>
  <si>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</si>
  <si>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</si>
  <si>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</si>
  <si>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</si>
  <si>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</si>
  <si>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</si>
  <si>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</si>
  <si>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</si>
  <si>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</si>
  <si>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</si>
  <si>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</si>
  <si>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</si>
  <si>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</si>
  <si>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</si>
  <si>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</si>
  <si>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</si>
  <si>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</si>
  <si>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</si>
  <si>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</si>
  <si>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</si>
  <si>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</si>
  <si>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</si>
  <si>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</si>
  <si>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</si>
  <si>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</si>
  <si>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</si>
  <si>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</si>
  <si>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</si>
  <si>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</si>
  <si>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</si>
  <si>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</si>
  <si>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</si>
  <si>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</si>
  <si>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</si>
  <si>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</si>
  <si>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</si>
  <si>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</si>
  <si>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</si>
  <si>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</si>
  <si>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</si>
  <si>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</si>
  <si>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</si>
  <si>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</si>
  <si>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</si>
  <si>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</si>
  <si>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</si>
  <si>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</si>
  <si>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</si>
  <si>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</si>
  <si>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</si>
  <si>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</si>
  <si>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</si>
  <si>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</si>
  <si>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</si>
  <si>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</si>
  <si>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</si>
  <si>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</si>
  <si>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</si>
  <si>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</si>
  <si>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</si>
  <si>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</si>
  <si>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</si>
  <si>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</si>
  <si>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</si>
  <si>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</si>
  <si>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</si>
  <si>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</si>
  <si>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</si>
  <si>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</si>
  <si>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</si>
  <si>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</si>
  <si>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</si>
  <si>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</si>
  <si>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</si>
  <si>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</si>
  <si>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</si>
  <si>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</si>
  <si>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</si>
  <si>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</si>
  <si>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</si>
  <si>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</si>
  <si>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</si>
  <si>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</si>
  <si>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</si>
  <si>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</si>
  <si>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</si>
  <si>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</si>
  <si>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</si>
  <si>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</si>
  <si>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</si>
  <si>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</si>
  <si>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</si>
  <si>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</si>
  <si>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</si>
  <si>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</si>
  <si>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</si>
  <si>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</si>
  <si>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</si>
  <si>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</si>
  <si>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</si>
  <si>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</si>
  <si>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</si>
  <si>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</si>
  <si>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</si>
  <si>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</si>
  <si>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</si>
  <si>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</si>
  <si>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</si>
  <si>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</si>
  <si>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</si>
  <si>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</si>
  <si>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</si>
  <si>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</si>
  <si>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</si>
  <si>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</si>
  <si>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</si>
  <si>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</si>
  <si>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</si>
  <si>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</si>
  <si>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</si>
  <si>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</si>
  <si>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</si>
  <si>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</si>
  <si>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</si>
  <si>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</si>
  <si>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</si>
  <si>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</si>
  <si>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</si>
  <si>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</si>
  <si>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</si>
  <si>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</si>
  <si>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</si>
  <si>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</si>
  <si>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</si>
  <si>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</si>
  <si>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</si>
  <si>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</si>
  <si>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</si>
  <si>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</si>
  <si>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</si>
  <si>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</si>
  <si>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</si>
  <si>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</si>
  <si>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</si>
  <si>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</si>
  <si>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</si>
  <si>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</si>
  <si>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</si>
  <si>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</si>
  <si>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</si>
  <si>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</si>
  <si>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</si>
  <si>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</si>
  <si>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</si>
  <si>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</si>
  <si>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</si>
  <si>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</si>
  <si>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</si>
  <si>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</si>
  <si>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</si>
  <si>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</si>
  <si>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</si>
  <si>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</si>
  <si>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</si>
  <si>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</si>
  <si>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</si>
  <si>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</si>
  <si>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</si>
  <si>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</si>
  <si>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</si>
  <si>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</si>
  <si>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</si>
  <si>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</si>
  <si>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</si>
  <si>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</si>
  <si>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</si>
  <si>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</si>
  <si>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</si>
  <si>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</si>
  <si>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</si>
  <si>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</si>
  <si>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</si>
  <si>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</si>
  <si>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</si>
  <si>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</si>
  <si>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</si>
  <si>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</si>
  <si>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</si>
  <si>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</si>
  <si>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</si>
  <si>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</si>
  <si>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</si>
  <si>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</si>
  <si>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</si>
  <si>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</si>
  <si>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</si>
  <si>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</si>
  <si>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</si>
  <si>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</si>
  <si>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</si>
  <si>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</si>
  <si>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</si>
  <si>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</si>
  <si>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</si>
  <si>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</si>
  <si>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</si>
  <si>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</si>
  <si>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</si>
  <si>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</si>
  <si>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</si>
  <si>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</si>
  <si>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</si>
  <si>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</si>
  <si>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</si>
  <si>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</si>
  <si>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</si>
  <si>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</si>
  <si>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</si>
  <si>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</si>
  <si>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</si>
  <si>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</si>
  <si>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</si>
  <si>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</si>
  <si>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</si>
  <si>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</si>
  <si>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</si>
  <si>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</si>
  <si>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</si>
  <si>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</si>
  <si>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</si>
  <si>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</si>
  <si>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</si>
  <si>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</si>
  <si>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</si>
  <si>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</si>
  <si>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</si>
  <si>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</si>
  <si>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</si>
  <si>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</si>
  <si>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</si>
  <si>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</si>
  <si>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</si>
  <si>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</si>
  <si>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</si>
  <si>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</si>
  <si>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</si>
  <si>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</si>
  <si>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</si>
  <si>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</si>
  <si>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</si>
  <si>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</si>
  <si>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</si>
  <si>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</si>
  <si>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</si>
  <si>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</si>
  <si>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</si>
  <si>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</si>
  <si>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</si>
  <si>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</si>
  <si>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</si>
  <si>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</si>
  <si>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</si>
  <si>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</si>
  <si>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</si>
  <si>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</si>
  <si>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</si>
  <si>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</si>
  <si>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</si>
  <si>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</si>
  <si>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</si>
  <si>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</si>
  <si>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</si>
  <si>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</si>
  <si>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</si>
  <si>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</si>
  <si>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</si>
  <si>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</si>
  <si>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</si>
  <si>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</si>
  <si>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</si>
  <si>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</si>
  <si>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</si>
  <si>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</si>
  <si>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</si>
  <si>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</si>
  <si>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</si>
  <si>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</si>
  <si>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</si>
  <si>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</si>
  <si>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</si>
  <si>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</si>
  <si>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</si>
  <si>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</si>
  <si>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</si>
  <si>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</si>
  <si>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</si>
  <si>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</si>
  <si>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</si>
  <si>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</si>
  <si>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</si>
  <si>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</si>
  <si>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</si>
  <si>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</si>
  <si>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</si>
  <si>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</si>
  <si>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</si>
  <si>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</si>
  <si>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</si>
  <si>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</si>
  <si>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</si>
  <si>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</si>
  <si>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</si>
  <si>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</si>
  <si>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</si>
  <si>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</si>
  <si>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</si>
  <si>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</si>
  <si>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</si>
  <si>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</si>
  <si>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</si>
  <si>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</si>
  <si>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</si>
  <si>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</si>
  <si>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</si>
  <si>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</si>
  <si>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</si>
  <si>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</si>
  <si>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</si>
  <si>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</si>
  <si>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</si>
  <si>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</si>
  <si>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</si>
  <si>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</si>
  <si>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</si>
  <si>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</si>
  <si>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</si>
  <si>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</si>
  <si>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</si>
  <si>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</si>
  <si>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</si>
  <si>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</si>
  <si>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</si>
  <si>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</si>
  <si>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</si>
  <si>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</si>
  <si>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</si>
  <si>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</si>
  <si>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</si>
  <si>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</si>
  <si>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</si>
  <si>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</si>
  <si>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</si>
  <si>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</si>
  <si>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</si>
  <si>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</si>
  <si>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</si>
  <si>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</si>
  <si>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</si>
  <si>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</si>
  <si>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</si>
  <si>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</si>
  <si>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</si>
  <si>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</si>
  <si>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</si>
  <si>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</si>
  <si>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</si>
  <si>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</si>
  <si>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</si>
  <si>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</si>
  <si>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</si>
  <si>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</si>
  <si>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</si>
  <si>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</si>
  <si>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</si>
  <si>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</si>
  <si>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</si>
  <si>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</si>
  <si>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</si>
  <si>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</si>
  <si>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</si>
  <si>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</si>
  <si>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</si>
  <si>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</si>
  <si>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</si>
  <si>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</si>
  <si>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</si>
  <si>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</si>
  <si>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</si>
  <si>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</si>
  <si>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</si>
  <si>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</si>
  <si>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</si>
  <si>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</si>
  <si>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</si>
  <si>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</si>
  <si>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</si>
  <si>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</si>
  <si>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</si>
  <si>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</si>
  <si>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</si>
  <si>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</si>
  <si>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</si>
  <si>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</si>
  <si>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</si>
  <si>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</si>
  <si>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</si>
  <si>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</si>
  <si>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</si>
  <si>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</si>
  <si>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</si>
  <si>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</si>
  <si>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</si>
  <si>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</si>
  <si>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</si>
  <si>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</si>
  <si>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</si>
  <si>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</si>
  <si>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</si>
  <si>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</si>
  <si>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</si>
  <si>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</si>
  <si>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</si>
  <si>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</si>
  <si>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</si>
  <si>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</si>
  <si>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</si>
  <si>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</si>
  <si>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</si>
  <si>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</si>
  <si>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</si>
  <si>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</si>
  <si>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</si>
  <si>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</si>
  <si>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</si>
  <si>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</si>
  <si>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</si>
  <si>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</si>
  <si>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</si>
  <si>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</si>
  <si>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</si>
  <si>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</si>
  <si>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</si>
  <si>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</si>
  <si>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</si>
  <si>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</si>
  <si>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</si>
  <si>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</si>
  <si>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</si>
  <si>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</si>
  <si>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</si>
  <si>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</si>
  <si>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</si>
  <si>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</si>
  <si>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</si>
  <si>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</si>
  <si>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</si>
  <si>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</si>
  <si>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</si>
  <si>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</si>
  <si>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</si>
  <si>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</si>
  <si>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</si>
  <si>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</si>
  <si>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</si>
  <si>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</si>
  <si>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</si>
  <si>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</si>
  <si>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</si>
  <si>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</si>
  <si>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</si>
  <si>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</si>
  <si>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</si>
  <si>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</si>
  <si>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</si>
  <si>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</si>
  <si>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</si>
  <si>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</si>
  <si>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</si>
  <si>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</si>
  <si>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</si>
  <si>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</si>
  <si>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</si>
  <si>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</si>
  <si>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</si>
  <si>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</si>
  <si>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</si>
  <si>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</si>
  <si>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</si>
  <si>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</si>
  <si>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</si>
  <si>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</si>
  <si>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</si>
  <si>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</si>
  <si>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</si>
  <si>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</si>
  <si>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</si>
  <si>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</si>
  <si>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</si>
  <si>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</si>
  <si>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</si>
  <si>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</si>
  <si>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</si>
  <si>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</si>
  <si>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</si>
  <si>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</si>
  <si>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</si>
  <si>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</si>
  <si>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</si>
  <si>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</si>
  <si>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</si>
  <si>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</si>
  <si>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</si>
  <si>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</si>
  <si>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</si>
  <si>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</si>
  <si>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</si>
  <si>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</si>
  <si>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</si>
  <si>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</si>
  <si>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</si>
  <si>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</si>
  <si>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</si>
  <si>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</si>
  <si>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</si>
  <si>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</si>
  <si>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</si>
  <si>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</si>
  <si>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</si>
  <si>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</si>
  <si>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</si>
  <si>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</si>
  <si>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</si>
  <si>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</si>
  <si>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</si>
  <si>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</si>
  <si>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</si>
  <si>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</si>
  <si>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</si>
  <si>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</si>
  <si>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</si>
  <si>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</si>
  <si>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</si>
  <si>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</si>
  <si>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</si>
  <si>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</si>
  <si>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</si>
  <si>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</si>
  <si>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</si>
  <si>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</si>
  <si>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</si>
  <si>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</si>
  <si>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</si>
  <si>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</si>
  <si>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</si>
  <si>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</si>
  <si>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</si>
  <si>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</si>
  <si>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</si>
  <si>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</si>
  <si>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</si>
  <si>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</si>
  <si>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</si>
  <si>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</si>
  <si>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</si>
  <si>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</si>
  <si>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</si>
  <si>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</si>
  <si>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</si>
  <si>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</si>
  <si>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</si>
  <si>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</si>
  <si>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</si>
  <si>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</si>
  <si>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</si>
  <si>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</si>
  <si>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</si>
  <si>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</si>
  <si>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</si>
  <si>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</si>
  <si>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</si>
  <si>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</si>
  <si>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</si>
  <si>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</si>
  <si>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</si>
  <si>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</si>
  <si>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</si>
  <si>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</si>
  <si>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</si>
  <si>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</si>
  <si>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</si>
  <si>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</si>
  <si>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</si>
  <si>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</si>
  <si>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</si>
  <si>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</si>
  <si>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</si>
  <si>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</si>
  <si>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</si>
  <si>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</si>
  <si>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</si>
  <si>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</si>
  <si>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</si>
  <si>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</si>
  <si>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</si>
  <si>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</si>
  <si>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</si>
  <si>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</si>
  <si>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</si>
  <si>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</si>
  <si>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</si>
  <si>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</si>
  <si>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</si>
  <si>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</si>
  <si>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</si>
  <si>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</si>
  <si>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</si>
  <si>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</si>
  <si>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</si>
  <si>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</si>
  <si>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</si>
  <si>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</si>
  <si>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</si>
  <si>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</si>
  <si>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</si>
  <si>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</si>
  <si>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</si>
  <si>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</si>
  <si>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</si>
  <si>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</si>
  <si>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</si>
  <si>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</si>
  <si>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</si>
  <si>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</si>
  <si>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</si>
  <si>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</si>
  <si>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</si>
  <si>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</si>
  <si>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</si>
  <si>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</si>
  <si>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</si>
  <si>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</si>
  <si>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</si>
  <si>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</si>
  <si>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</si>
  <si>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</si>
  <si>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</si>
  <si>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</si>
  <si>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</si>
  <si>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</si>
  <si>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</si>
  <si>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</si>
  <si>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</si>
  <si>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</si>
  <si>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</si>
  <si>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</si>
  <si>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</si>
  <si>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</si>
  <si>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</si>
  <si>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</si>
  <si>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</si>
  <si>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</si>
  <si>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</si>
  <si>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</si>
  <si>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</si>
  <si>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</si>
  <si>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</si>
  <si>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</si>
  <si>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</si>
  <si>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</si>
  <si>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</si>
  <si>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</si>
  <si>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</si>
  <si>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</si>
  <si>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</si>
  <si>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</si>
  <si>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</si>
  <si>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</si>
  <si>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</si>
  <si>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</si>
  <si>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</si>
  <si>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</si>
  <si>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</si>
  <si>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</si>
  <si>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</si>
  <si>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</si>
  <si>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</si>
  <si>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</si>
  <si>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</si>
  <si>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</si>
  <si>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</si>
  <si>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</si>
  <si>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</si>
  <si>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</si>
  <si>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</si>
  <si>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</si>
  <si>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</si>
  <si>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</si>
  <si>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</si>
  <si>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</si>
  <si>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</si>
  <si>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</si>
  <si>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</si>
  <si>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</si>
  <si>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</si>
  <si>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</si>
  <si>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</si>
  <si>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</si>
  <si>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</si>
  <si>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</si>
  <si>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</si>
  <si>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</si>
  <si>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</si>
  <si>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</si>
  <si>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</si>
  <si>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</si>
  <si>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</si>
  <si>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</si>
  <si>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</si>
  <si>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</si>
  <si>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</si>
  <si>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</si>
  <si>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</si>
  <si>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</si>
  <si>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</si>
  <si>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</si>
  <si>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</si>
  <si>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</si>
  <si>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</si>
  <si>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</si>
  <si>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</si>
  <si>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</si>
  <si>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</si>
  <si>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</si>
  <si>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</si>
  <si>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</si>
  <si>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</si>
  <si>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</si>
  <si>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</si>
  <si>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</si>
  <si>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</si>
  <si>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</si>
  <si>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</si>
  <si>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</si>
  <si>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</si>
  <si>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</si>
  <si>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</si>
  <si>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</si>
  <si>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</si>
  <si>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</si>
  <si>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</si>
  <si>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</si>
  <si>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</si>
  <si>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</si>
  <si>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</si>
  <si>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</si>
  <si>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</si>
  <si>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</si>
  <si>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</si>
  <si>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</si>
  <si>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</si>
  <si>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</si>
  <si>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</si>
  <si>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</si>
  <si>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</si>
  <si>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</si>
  <si>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</si>
  <si>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</si>
  <si>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</si>
  <si>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</si>
  <si>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</si>
  <si>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</si>
  <si>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</si>
  <si>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</si>
  <si>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</si>
  <si>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</si>
  <si>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</si>
  <si>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</si>
  <si>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</si>
  <si>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</si>
  <si>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</si>
  <si>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</si>
  <si>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</si>
  <si>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</si>
  <si>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</si>
  <si>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</si>
  <si>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</si>
  <si>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</si>
  <si>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</si>
  <si>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</si>
  <si>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</si>
  <si>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</si>
  <si>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</si>
  <si>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</si>
  <si>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</si>
  <si>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</si>
  <si>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</si>
  <si>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</si>
  <si>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</si>
  <si>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</si>
  <si>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</si>
  <si>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</si>
  <si>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</si>
  <si>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</si>
  <si>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</si>
  <si>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</si>
  <si>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</si>
  <si>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</si>
  <si>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</si>
  <si>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</si>
  <si>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</si>
  <si>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</si>
  <si>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</si>
  <si>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</si>
  <si>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</si>
  <si>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</si>
  <si>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</si>
  <si>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</si>
  <si>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</si>
  <si>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</si>
  <si>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</si>
  <si>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</si>
  <si>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</si>
  <si>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</si>
  <si>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</si>
  <si>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</si>
  <si>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</si>
  <si>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</si>
  <si>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</si>
  <si>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</si>
  <si>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</si>
  <si>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</si>
  <si>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</si>
  <si>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</si>
  <si>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</si>
  <si>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</si>
  <si>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</si>
  <si>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</si>
  <si>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</si>
  <si>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</si>
  <si>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</si>
  <si>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</si>
  <si>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</si>
  <si>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</si>
  <si>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</si>
  <si>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</si>
  <si>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</si>
  <si>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</si>
  <si>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</si>
  <si>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</si>
  <si>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</si>
  <si>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</si>
  <si>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</si>
  <si>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</si>
  <si>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</si>
  <si>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</si>
  <si>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</si>
  <si>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</si>
  <si>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</si>
  <si>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</si>
  <si>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</si>
  <si>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</si>
  <si>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</si>
  <si>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</si>
  <si>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</si>
  <si>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</si>
  <si>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</si>
  <si>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</si>
  <si>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</si>
  <si>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</si>
  <si>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</si>
  <si>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</si>
  <si>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</si>
  <si>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</si>
  <si>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</si>
  <si>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</si>
  <si>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</si>
  <si>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</si>
  <si>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</si>
  <si>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</si>
  <si>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</si>
  <si>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</si>
  <si>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</si>
  <si>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</si>
  <si>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</si>
  <si>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</si>
  <si>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</si>
  <si>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</si>
  <si>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</si>
  <si>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</si>
  <si>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</si>
  <si>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</si>
  <si>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</si>
  <si>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</si>
  <si>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</si>
  <si>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</si>
  <si>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</si>
  <si>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</si>
  <si>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</si>
  <si>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</si>
  <si>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</si>
  <si>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</si>
  <si>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</si>
  <si>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</si>
  <si>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</si>
  <si>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</si>
  <si>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</si>
  <si>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</si>
  <si>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</si>
  <si>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</si>
  <si>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</si>
  <si>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</si>
  <si>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</si>
  <si>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</si>
  <si>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</si>
  <si>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</si>
  <si>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</si>
  <si>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</si>
  <si>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</si>
  <si>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</si>
  <si>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</si>
  <si>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</si>
  <si>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</si>
  <si>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</si>
  <si>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</si>
  <si>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</si>
  <si>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</si>
  <si>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</si>
  <si>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</si>
  <si>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</si>
  <si>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</si>
  <si>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</si>
  <si>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</si>
  <si>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</si>
  <si>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</si>
  <si>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</si>
  <si>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</si>
  <si>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</si>
  <si>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</si>
  <si>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</si>
  <si>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</si>
  <si>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</si>
  <si>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</si>
  <si>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</si>
  <si>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</si>
  <si>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</si>
  <si>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</si>
  <si>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</si>
  <si>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</si>
  <si>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</si>
  <si>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</si>
  <si>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</si>
  <si>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</si>
  <si>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</si>
  <si>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</si>
  <si>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</si>
  <si>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</si>
  <si>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</si>
  <si>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</si>
  <si>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</si>
  <si>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</si>
  <si>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</si>
  <si>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</si>
  <si>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</si>
  <si>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</si>
  <si>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</si>
  <si>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</si>
  <si>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</si>
  <si>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</si>
  <si>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</si>
  <si>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</si>
  <si>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</si>
  <si>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</si>
  <si>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</si>
  <si>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</si>
  <si>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</si>
  <si>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</si>
  <si>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</si>
  <si>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</si>
  <si>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</si>
  <si>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</si>
  <si>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</si>
  <si>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</si>
  <si>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</si>
  <si>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</si>
  <si>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</si>
  <si>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</si>
  <si>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</si>
  <si>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</si>
  <si>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</si>
  <si>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</si>
  <si>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</si>
  <si>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</si>
  <si>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</si>
  <si>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</si>
  <si>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</si>
  <si>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</si>
  <si>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</si>
  <si>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</si>
  <si>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</si>
  <si>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</si>
  <si>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</si>
  <si>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</si>
  <si>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</si>
  <si>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</si>
  <si>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</si>
  <si>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</si>
  <si>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</si>
  <si>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</si>
  <si>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</si>
  <si>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</si>
  <si>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</si>
  <si>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</si>
  <si>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</si>
  <si>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</si>
  <si>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</si>
  <si>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</si>
  <si>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</si>
  <si>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</si>
  <si>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</si>
  <si>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</si>
  <si>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</si>
  <si>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</si>
  <si>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</si>
  <si>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</si>
  <si>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</si>
  <si>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</si>
  <si>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</si>
  <si>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</si>
  <si>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</si>
  <si>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</si>
  <si>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</si>
  <si>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</si>
  <si>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</si>
  <si>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</si>
  <si>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</si>
  <si>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</si>
  <si>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</si>
  <si>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</si>
  <si>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</si>
  <si>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</si>
  <si>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</si>
  <si>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</si>
  <si>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</si>
  <si>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</si>
  <si>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</si>
  <si>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</si>
  <si>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</si>
  <si>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</si>
  <si>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</si>
  <si>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</si>
  <si>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</si>
  <si>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</si>
  <si>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</si>
  <si>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</si>
  <si>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</si>
  <si>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</si>
  <si>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</si>
  <si>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</si>
  <si>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</si>
  <si>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</si>
  <si>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</si>
  <si>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</si>
  <si>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</si>
  <si>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</si>
  <si>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</si>
  <si>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</si>
  <si>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</si>
  <si>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</si>
  <si>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</si>
  <si>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</si>
  <si>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</si>
  <si>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</si>
  <si>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</si>
  <si>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</si>
  <si>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</si>
  <si>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</si>
  <si>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</si>
  <si>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</si>
  <si>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</si>
  <si>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</si>
  <si>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</si>
  <si>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</si>
  <si>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</si>
  <si>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</si>
  <si>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</si>
  <si>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</si>
  <si>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</si>
  <si>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</si>
  <si>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</si>
  <si>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</si>
  <si>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</si>
  <si>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</si>
  <si>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</si>
  <si>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</si>
  <si>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</si>
  <si>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</si>
  <si>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</si>
  <si>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</si>
  <si>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</si>
  <si>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</si>
  <si>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</si>
  <si>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</si>
  <si>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</si>
  <si>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</si>
  <si>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</si>
  <si>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</si>
  <si>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</si>
  <si>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</si>
  <si>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</si>
  <si>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</si>
  <si>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</si>
  <si>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</si>
  <si>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</si>
  <si>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</si>
  <si>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</si>
  <si>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</si>
  <si>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</si>
  <si>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</si>
  <si>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</si>
  <si>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</si>
  <si>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</si>
  <si>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</si>
  <si>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</si>
  <si>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</si>
  <si>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</si>
  <si>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</si>
  <si>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</si>
  <si>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</si>
  <si>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</si>
  <si>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</si>
  <si>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</si>
  <si>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</si>
  <si>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</si>
  <si>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</si>
  <si>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</si>
  <si>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</si>
  <si>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</si>
  <si>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</si>
  <si>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</si>
  <si>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</si>
  <si>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</si>
  <si>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</si>
  <si>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</si>
  <si>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</si>
  <si>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</si>
  <si>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</si>
  <si>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</si>
  <si>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</si>
  <si>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</si>
  <si>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</si>
  <si>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</si>
  <si>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</si>
  <si>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</si>
  <si>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</si>
  <si>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</si>
  <si>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</si>
  <si>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</si>
  <si>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</si>
  <si>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</si>
  <si>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</si>
  <si>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</si>
  <si>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</si>
  <si>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</si>
  <si>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</si>
  <si>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</si>
  <si>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</si>
  <si>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</si>
  <si>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</si>
  <si>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</si>
  <si>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</si>
  <si>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</si>
  <si>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</si>
  <si>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</si>
  <si>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</si>
  <si>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</si>
  <si>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</si>
  <si>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</si>
  <si>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</si>
  <si>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</si>
  <si>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</si>
  <si>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</si>
  <si>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</si>
  <si>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</si>
  <si>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</si>
  <si>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</si>
  <si>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</si>
  <si>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</si>
  <si>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</si>
  <si>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</si>
  <si>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</si>
  <si>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</si>
  <si>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</si>
  <si>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</si>
  <si>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</si>
  <si>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</si>
  <si>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</si>
  <si>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</si>
  <si>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</si>
  <si>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</si>
  <si>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</si>
  <si>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</si>
  <si>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</si>
  <si>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</si>
  <si>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</si>
  <si>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</si>
  <si>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</si>
  <si>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</si>
  <si>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</si>
  <si>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</si>
  <si>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</si>
  <si>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</si>
  <si>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</si>
  <si>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</si>
  <si>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</si>
  <si>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</si>
  <si>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</si>
  <si>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</si>
  <si>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</si>
  <si>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</si>
  <si>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</si>
  <si>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</si>
  <si>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</si>
  <si>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</si>
  <si>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</si>
  <si>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</si>
  <si>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</si>
  <si>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</si>
  <si>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</si>
  <si>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</si>
  <si>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</si>
  <si>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</si>
  <si>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</si>
  <si>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</si>
  <si>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</si>
  <si>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</si>
  <si>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</si>
  <si>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</si>
  <si>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</si>
  <si>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</si>
  <si>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</si>
  <si>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</si>
  <si>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</si>
  <si>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</si>
  <si>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</si>
  <si>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</si>
  <si>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</si>
  <si>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</si>
  <si>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</si>
  <si>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</si>
  <si>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</si>
  <si>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</si>
  <si>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</si>
  <si>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</si>
  <si>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</si>
  <si>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</si>
  <si>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</si>
  <si>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</si>
  <si>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</si>
  <si>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</si>
  <si>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</si>
  <si>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</si>
  <si>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</si>
  <si>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</si>
  <si>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</si>
  <si>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</si>
  <si>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</si>
  <si>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</si>
  <si>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</si>
  <si>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</si>
  <si>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</si>
  <si>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</si>
  <si>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</si>
  <si>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</si>
  <si>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</si>
  <si>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</si>
  <si>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</si>
  <si>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</si>
  <si>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</si>
  <si>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</si>
  <si>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</si>
  <si>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</si>
  <si>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</si>
  <si>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</si>
  <si>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</si>
  <si>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</si>
  <si>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</si>
  <si>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</si>
  <si>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</si>
  <si>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</si>
  <si>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</si>
  <si>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</si>
  <si>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</si>
  <si>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</si>
  <si>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</si>
  <si>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</si>
  <si>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</si>
  <si>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</si>
  <si>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</si>
  <si>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</si>
  <si>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</si>
  <si>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</si>
  <si>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</si>
  <si>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</si>
  <si>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</si>
  <si>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</si>
  <si>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</si>
  <si>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</si>
  <si>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</si>
  <si>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</si>
  <si>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</si>
  <si>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</si>
  <si>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</si>
  <si>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</si>
  <si>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</si>
  <si>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</si>
  <si>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</si>
  <si>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</si>
  <si>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</si>
  <si>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</si>
  <si>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</si>
  <si>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</si>
  <si>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</si>
  <si>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</si>
  <si>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</si>
  <si>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</si>
  <si>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</si>
  <si>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</si>
  <si>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</si>
  <si>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</si>
  <si>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</si>
  <si>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</si>
  <si>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</si>
  <si>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</si>
  <si>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</si>
  <si>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</si>
  <si>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</si>
  <si>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</si>
  <si>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</si>
  <si>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</si>
  <si>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</si>
  <si>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</si>
  <si>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</si>
  <si>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</si>
  <si>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</si>
  <si>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</si>
  <si>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</si>
  <si>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</si>
  <si>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</si>
  <si>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</si>
  <si>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</si>
  <si>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</si>
  <si>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</si>
  <si>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</si>
  <si>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</si>
  <si>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</si>
  <si>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</si>
  <si>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</si>
  <si>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</si>
  <si>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</si>
  <si>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</si>
  <si>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</si>
  <si>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</si>
  <si>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</si>
  <si>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</si>
  <si>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</si>
  <si>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</si>
  <si>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</si>
  <si>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</si>
  <si>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</si>
  <si>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</si>
  <si>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</si>
  <si>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</si>
  <si>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</si>
  <si>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</si>
  <si>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</si>
  <si>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</si>
  <si>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</si>
  <si>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</si>
  <si>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</si>
  <si>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</si>
  <si>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</si>
  <si>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</si>
  <si>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</si>
  <si>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</si>
  <si>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</si>
  <si>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</si>
  <si>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</si>
  <si>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</si>
  <si>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</si>
  <si>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</si>
  <si>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</si>
  <si>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</si>
  <si>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</si>
  <si>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</si>
  <si>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</si>
  <si>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</si>
  <si>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</si>
  <si>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</si>
  <si>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</si>
  <si>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</si>
  <si>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</si>
  <si>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</si>
  <si>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</si>
  <si>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</si>
  <si>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</si>
  <si>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</si>
  <si>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</si>
  <si>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</si>
  <si>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</si>
  <si>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</si>
  <si>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</si>
  <si>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</si>
  <si>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</si>
  <si>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</si>
  <si>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</si>
  <si>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</si>
  <si>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</si>
  <si>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</si>
  <si>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</si>
  <si>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</si>
  <si>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</si>
  <si>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</si>
  <si>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</si>
  <si>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</si>
  <si>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</si>
  <si>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</si>
  <si>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</si>
  <si>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</si>
  <si>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</si>
  <si>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</si>
  <si>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</si>
  <si>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</si>
  <si>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</si>
  <si>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</si>
  <si>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</si>
  <si>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</si>
  <si>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</si>
  <si>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</si>
  <si>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</si>
  <si>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</si>
  <si>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</si>
  <si>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</si>
  <si>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</si>
  <si>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</si>
  <si>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</si>
  <si>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</si>
  <si>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</si>
  <si>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</si>
  <si>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</si>
  <si>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</si>
  <si>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</si>
  <si>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</si>
  <si>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</si>
  <si>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</si>
  <si>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</si>
  <si>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</si>
  <si>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</si>
  <si>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</si>
  <si>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</si>
  <si>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</si>
  <si>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</si>
  <si>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</si>
  <si>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</si>
  <si>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</si>
  <si>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</si>
  <si>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</si>
  <si>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</si>
  <si>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</si>
  <si>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</si>
  <si>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</si>
  <si>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</si>
  <si>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</si>
  <si>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</si>
  <si>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</si>
  <si>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</si>
  <si>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</si>
  <si>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</si>
  <si>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</si>
  <si>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</si>
  <si>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</si>
  <si>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</si>
  <si>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</si>
  <si>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</si>
  <si>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</si>
  <si>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</si>
  <si>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</si>
  <si>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</si>
  <si>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</si>
  <si>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</si>
  <si>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</si>
  <si>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</si>
  <si>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</si>
  <si>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</si>
  <si>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</si>
  <si>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</si>
  <si>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</si>
  <si>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</si>
  <si>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</si>
  <si>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</si>
  <si>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</si>
  <si>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</si>
  <si>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</si>
  <si>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</si>
  <si>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</si>
  <si>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</si>
  <si>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</si>
  <si>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</si>
  <si>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</si>
  <si>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</si>
  <si>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</si>
  <si>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</si>
  <si>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</si>
  <si>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</si>
  <si>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</si>
  <si>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</si>
  <si>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</si>
  <si>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</si>
  <si>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</si>
  <si>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</si>
  <si>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</si>
  <si>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</si>
  <si>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</si>
  <si>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</si>
  <si>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</si>
  <si>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</si>
  <si>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</si>
  <si>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</si>
  <si>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</si>
  <si>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</si>
  <si>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</si>
  <si>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</si>
  <si>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</si>
  <si>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</si>
  <si>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</si>
  <si>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</si>
  <si>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</si>
  <si>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</si>
  <si>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</si>
  <si>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</si>
  <si>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</si>
  <si>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</si>
  <si>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</si>
  <si>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</si>
  <si>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</si>
  <si>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</si>
  <si>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</si>
  <si>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</si>
  <si>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</si>
  <si>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</si>
  <si>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</si>
  <si>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</si>
  <si>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</si>
  <si>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</si>
  <si>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</si>
  <si>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</si>
  <si>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</si>
  <si>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</si>
  <si>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</si>
  <si>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</si>
  <si>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</si>
  <si>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</si>
  <si>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</si>
  <si>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</si>
  <si>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</si>
  <si>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</si>
  <si>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</si>
  <si>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</si>
  <si>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</si>
  <si>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</si>
  <si>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</si>
  <si>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</si>
  <si>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</si>
  <si>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</si>
  <si>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</si>
  <si>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</si>
  <si>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</si>
  <si>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</si>
  <si>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</si>
  <si>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</si>
  <si>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</si>
  <si>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</si>
  <si>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</si>
  <si>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</si>
  <si>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</si>
  <si>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</si>
  <si>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</si>
  <si>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</si>
  <si>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</si>
  <si>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</si>
  <si>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</si>
  <si>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</si>
  <si>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</si>
  <si>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</si>
  <si>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</si>
  <si>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</si>
  <si>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</si>
  <si>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</si>
  <si>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</si>
  <si>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</si>
  <si>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</si>
  <si>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</si>
  <si>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</si>
  <si>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</si>
  <si>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</si>
  <si>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</si>
  <si>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</si>
  <si>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</si>
  <si>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</si>
  <si>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</si>
  <si>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</si>
  <si>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</si>
  <si>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</si>
  <si>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</si>
  <si>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</si>
  <si>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</si>
  <si>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</si>
  <si>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</si>
  <si>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</si>
  <si>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</si>
  <si>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</si>
  <si>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</si>
  <si>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</si>
  <si>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</si>
  <si>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</si>
  <si>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</si>
  <si>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</si>
  <si>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</si>
  <si>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</si>
  <si>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</si>
  <si>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</si>
  <si>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</si>
  <si>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</si>
  <si>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</si>
  <si>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</si>
  <si>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</si>
  <si>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</si>
  <si>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</si>
  <si>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</si>
  <si>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</si>
  <si>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</si>
  <si>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</si>
  <si>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</si>
  <si>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</si>
  <si>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</si>
  <si>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</si>
  <si>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</si>
  <si>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</si>
  <si>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</si>
  <si>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</si>
  <si>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</si>
  <si>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</si>
  <si>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</si>
  <si>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</si>
  <si>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</si>
  <si>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</si>
  <si>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</si>
  <si>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</si>
  <si>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</si>
  <si>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</si>
  <si>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</si>
  <si>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</si>
  <si>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</si>
  <si>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</si>
  <si>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</si>
  <si>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</si>
  <si>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</si>
  <si>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</si>
  <si>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</si>
  <si>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</si>
  <si>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</si>
  <si>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</si>
  <si>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</si>
  <si>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</si>
  <si>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</si>
  <si>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</si>
  <si>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</si>
  <si>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</si>
  <si>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</si>
  <si>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</si>
  <si>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</si>
  <si>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</si>
  <si>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</si>
  <si>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</si>
  <si>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</si>
  <si>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</si>
  <si>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</si>
  <si>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</si>
  <si>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</si>
  <si>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</si>
  <si>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</si>
  <si>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</si>
  <si>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</si>
  <si>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</si>
  <si>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</si>
  <si>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</si>
  <si>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</si>
  <si>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</si>
  <si>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</si>
  <si>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</si>
  <si>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</si>
  <si>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</si>
  <si>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</si>
  <si>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</si>
  <si>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</si>
  <si>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</si>
  <si>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</si>
  <si>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</si>
  <si>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</si>
  <si>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</si>
  <si>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</si>
  <si>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</si>
  <si>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</si>
  <si>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</si>
  <si>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</si>
  <si>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</si>
  <si>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</si>
  <si>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</si>
  <si>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</si>
  <si>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</si>
  <si>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</si>
  <si>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</si>
  <si>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</si>
  <si>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</si>
  <si>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</si>
  <si>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</si>
  <si>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</si>
  <si>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</si>
  <si>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</si>
  <si>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</si>
  <si>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</si>
  <si>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</si>
  <si>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</si>
  <si>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</si>
  <si>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</si>
  <si>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</si>
  <si>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</si>
  <si>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</si>
  <si>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</si>
  <si>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</si>
  <si>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</si>
  <si>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</si>
  <si>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</si>
  <si>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</si>
  <si>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</si>
  <si>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</si>
  <si>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</si>
  <si>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</si>
  <si>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</si>
  <si>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</si>
  <si>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</si>
  <si>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</si>
  <si>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</si>
  <si>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</si>
  <si>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</si>
  <si>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</si>
  <si>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</si>
  <si>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</si>
  <si>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</si>
  <si>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</si>
  <si>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</si>
  <si>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</si>
  <si>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</si>
  <si>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</si>
  <si>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</si>
  <si>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</si>
  <si>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</si>
  <si>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</si>
  <si>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</si>
  <si>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</si>
  <si>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</si>
  <si>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</si>
  <si>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</si>
  <si>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</si>
  <si>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</si>
  <si>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</si>
  <si>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</si>
  <si>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</si>
  <si>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</si>
  <si>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</si>
  <si>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</si>
  <si>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</si>
  <si>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</si>
  <si>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</si>
  <si>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</si>
  <si>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</si>
  <si>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</si>
  <si>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</si>
  <si>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</si>
  <si>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</si>
  <si>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</si>
  <si>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</si>
  <si>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</si>
  <si>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</si>
  <si>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</si>
  <si>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</si>
  <si>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</si>
  <si>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</si>
  <si>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</si>
  <si>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</si>
  <si>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</si>
  <si>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</si>
  <si>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</si>
  <si>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</si>
  <si>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</si>
  <si>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</si>
  <si>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</si>
  <si>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</si>
  <si>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</si>
  <si>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</si>
  <si>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</si>
  <si>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</si>
  <si>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</si>
  <si>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</si>
  <si>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</si>
  <si>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</si>
  <si>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</si>
  <si>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</si>
  <si>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</si>
  <si>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</si>
  <si>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</si>
  <si>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</si>
  <si>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</si>
  <si>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</si>
  <si>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</si>
  <si>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</si>
  <si>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</si>
  <si>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</si>
  <si>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</si>
  <si>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</si>
  <si>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</si>
  <si>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</si>
  <si>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</si>
  <si>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</si>
  <si>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</si>
  <si>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</si>
  <si>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</si>
  <si>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</si>
  <si>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</si>
  <si>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</si>
  <si>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</si>
  <si>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</si>
  <si>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</si>
  <si>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</si>
  <si>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</si>
  <si>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</si>
  <si>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</si>
  <si>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</si>
  <si>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</si>
  <si>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</si>
  <si>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</si>
  <si>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</si>
  <si>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</si>
  <si>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</si>
  <si>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</si>
  <si>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</si>
  <si>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</si>
  <si>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</si>
  <si>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</si>
  <si>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</si>
  <si>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</si>
  <si>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</si>
  <si>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</si>
  <si>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</si>
  <si>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</si>
  <si>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</si>
  <si>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</si>
  <si>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</si>
  <si>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</si>
  <si>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</si>
  <si>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</si>
  <si>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</si>
  <si>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</si>
  <si>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</si>
  <si>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</si>
  <si>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</si>
  <si>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</si>
  <si>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</si>
  <si>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</si>
  <si>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</si>
  <si>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</si>
  <si>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</si>
  <si>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</si>
  <si>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</si>
  <si>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</si>
  <si>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</si>
  <si>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</si>
  <si>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</si>
  <si>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</si>
  <si>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</si>
  <si>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</si>
  <si>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</si>
  <si>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</si>
  <si>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</si>
  <si>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</si>
  <si>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</si>
  <si>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</si>
  <si>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</si>
  <si>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</si>
  <si>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</si>
  <si>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</si>
  <si>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</si>
  <si>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</si>
  <si>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</si>
  <si>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</si>
  <si>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</si>
  <si>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</si>
  <si>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</si>
  <si>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</si>
  <si>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</si>
  <si>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</si>
  <si>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</si>
  <si>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</si>
  <si>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</si>
  <si>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</si>
  <si>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</si>
  <si>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</si>
  <si>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</si>
  <si>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</si>
  <si>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</si>
  <si>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</si>
  <si>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</si>
  <si>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</si>
  <si>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</si>
  <si>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</si>
  <si>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</si>
  <si>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</si>
  <si>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</si>
  <si>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</si>
  <si>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</si>
  <si>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</si>
  <si>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</si>
  <si>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</si>
  <si>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</si>
  <si>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</si>
  <si>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</si>
  <si>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</si>
  <si>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</si>
  <si>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</si>
  <si>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</si>
  <si>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</si>
  <si>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</si>
  <si>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</si>
  <si>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</si>
  <si>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</si>
  <si>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</si>
  <si>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</si>
  <si>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</si>
  <si>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</si>
  <si>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</si>
  <si>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</si>
  <si>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</si>
  <si>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</si>
  <si>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</si>
  <si>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</si>
  <si>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</si>
  <si>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</si>
  <si>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</si>
  <si>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</si>
  <si>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</si>
  <si>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</si>
  <si>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</si>
  <si>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</si>
  <si>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</si>
  <si>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</si>
  <si>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</si>
  <si>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</si>
  <si>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</si>
  <si>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</si>
  <si>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</si>
  <si>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</si>
  <si>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</si>
  <si>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</si>
  <si>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</si>
  <si>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</si>
  <si>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</si>
  <si>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</si>
  <si>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</si>
  <si>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</si>
  <si>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</si>
  <si>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</si>
  <si>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</si>
  <si>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</si>
  <si>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</si>
  <si>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</si>
  <si>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</si>
  <si>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</si>
  <si>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</si>
  <si>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</si>
  <si>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</si>
  <si>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</si>
  <si>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</si>
  <si>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</si>
  <si>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</si>
  <si>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</si>
  <si>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</si>
  <si>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</si>
  <si>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</si>
  <si>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</si>
  <si>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</si>
  <si>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</si>
  <si>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</si>
  <si>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</si>
  <si>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</si>
  <si>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</si>
  <si>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</si>
  <si>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</si>
  <si>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</si>
  <si>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</si>
  <si>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</si>
  <si>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</si>
  <si>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</si>
  <si>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</si>
  <si>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</si>
  <si>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</si>
  <si>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</si>
  <si>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</si>
  <si>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</si>
  <si>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</si>
  <si>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</si>
  <si>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</si>
  <si>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</si>
  <si>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</si>
  <si>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</si>
  <si>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</si>
  <si>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</si>
  <si>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</si>
  <si>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</si>
  <si>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</si>
  <si>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</si>
  <si>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</si>
  <si>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</si>
  <si>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</si>
  <si>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</si>
  <si>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</si>
  <si>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</si>
  <si>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</si>
  <si>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</si>
  <si>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</si>
  <si>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</si>
  <si>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</si>
  <si>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</si>
  <si>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</si>
  <si>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</si>
  <si>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</si>
  <si>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</si>
  <si>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</si>
  <si>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</si>
  <si>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</si>
  <si>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</si>
  <si>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</si>
  <si>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</si>
  <si>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</si>
  <si>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</si>
  <si>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</si>
  <si>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</si>
  <si>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</si>
  <si>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</si>
  <si>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</si>
  <si>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</si>
  <si>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</si>
  <si>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</si>
  <si>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</si>
  <si>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</si>
  <si>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</si>
  <si>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</si>
  <si>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</si>
  <si>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</si>
  <si>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</si>
  <si>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</si>
  <si>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</si>
  <si>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</si>
  <si>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</si>
  <si>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</si>
  <si>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</si>
  <si>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</si>
  <si>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</si>
  <si>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</si>
  <si>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</si>
  <si>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</si>
  <si>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</si>
  <si>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</si>
  <si>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</si>
  <si>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</si>
  <si>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</si>
  <si>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</si>
  <si>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</si>
  <si>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</si>
  <si>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</si>
  <si>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</si>
  <si>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</si>
  <si>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</si>
  <si>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</si>
  <si>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</si>
  <si>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</si>
  <si>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</si>
  <si>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</si>
  <si>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</si>
  <si>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</si>
  <si>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</si>
  <si>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</si>
  <si>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</si>
  <si>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</si>
  <si>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</si>
  <si>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</si>
  <si>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</si>
  <si>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</si>
  <si>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</si>
  <si>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</si>
  <si>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</si>
  <si>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</si>
  <si>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</si>
  <si>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</si>
  <si>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</si>
  <si>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</si>
  <si>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</si>
  <si>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</si>
  <si>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</si>
  <si>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</si>
  <si>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</si>
  <si>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</si>
  <si>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</si>
  <si>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</si>
  <si>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</si>
  <si>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</si>
  <si>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</si>
  <si>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</si>
  <si>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</si>
  <si>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</si>
  <si>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</si>
  <si>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</si>
  <si>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</si>
  <si>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</si>
  <si>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</si>
  <si>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</si>
  <si>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</si>
  <si>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</si>
  <si>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</si>
  <si>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</si>
  <si>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</si>
  <si>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</si>
  <si>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</si>
  <si>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</si>
  <si>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</si>
  <si>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</si>
  <si>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</si>
  <si>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</si>
  <si>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</si>
  <si>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</si>
  <si>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</si>
  <si>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</si>
  <si>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</si>
  <si>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</si>
  <si>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</si>
  <si>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</si>
  <si>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</si>
  <si>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</si>
  <si>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</si>
  <si>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</si>
  <si>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</si>
  <si>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</si>
  <si>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</si>
  <si>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</si>
  <si>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</si>
  <si>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</si>
  <si>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</si>
  <si>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</si>
  <si>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</si>
  <si>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</si>
  <si>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</si>
  <si>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</si>
  <si>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</si>
  <si>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</si>
  <si>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</si>
  <si>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</si>
  <si>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</si>
  <si>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</si>
  <si>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</si>
  <si>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</si>
  <si>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</si>
  <si>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</si>
  <si>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</si>
  <si>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</si>
  <si>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</si>
  <si>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</si>
  <si>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</si>
  <si>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</si>
  <si>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</si>
  <si>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</si>
  <si>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</si>
  <si>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</si>
  <si>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</si>
  <si>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</si>
  <si>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</si>
  <si>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</si>
  <si>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</si>
  <si>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</si>
  <si>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</si>
  <si>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</si>
  <si>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</si>
  <si>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</si>
  <si>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</si>
  <si>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</si>
  <si>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</si>
  <si>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</si>
  <si>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</si>
  <si>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</si>
  <si>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</si>
  <si>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</si>
  <si>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</si>
  <si>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</si>
  <si>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</si>
  <si>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</si>
  <si>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</si>
  <si>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</si>
  <si>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</si>
  <si>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</si>
  <si>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</si>
  <si>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</si>
  <si>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</si>
  <si>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</si>
  <si>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</si>
  <si>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</si>
  <si>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</si>
  <si>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</si>
  <si>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</si>
  <si>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</si>
  <si>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</si>
  <si>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</si>
  <si>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</si>
  <si>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</si>
  <si>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</si>
  <si>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</si>
  <si>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</si>
  <si>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</si>
  <si>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</si>
  <si>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</si>
  <si>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</si>
  <si>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</si>
  <si>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</si>
  <si>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</si>
  <si>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</si>
  <si>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</si>
  <si>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</si>
  <si>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</si>
  <si>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</si>
  <si>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</si>
  <si>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</si>
  <si>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</si>
  <si>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</si>
  <si>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</si>
  <si>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</si>
  <si>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</si>
  <si>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</si>
  <si>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</si>
  <si>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</si>
  <si>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</si>
  <si>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</si>
  <si>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</si>
  <si>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</si>
  <si>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</si>
  <si>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</si>
  <si>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</si>
  <si>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</si>
  <si>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</si>
  <si>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</si>
  <si>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</si>
  <si>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</si>
  <si>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</si>
  <si>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</si>
  <si>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</si>
  <si>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</si>
  <si>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</si>
  <si>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</si>
  <si>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</si>
  <si>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</si>
  <si>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</si>
  <si>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</si>
  <si>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</si>
  <si>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</si>
  <si>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</si>
  <si>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</si>
  <si>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</si>
  <si>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</si>
  <si>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</si>
  <si>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</si>
  <si>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</si>
  <si>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</si>
  <si>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</si>
  <si>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</si>
  <si>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</si>
  <si>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</si>
  <si>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</si>
  <si>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</si>
  <si>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</si>
  <si>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</si>
  <si>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</si>
  <si>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</si>
  <si>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</si>
  <si>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</si>
  <si>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</si>
  <si>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</si>
  <si>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</si>
  <si>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</si>
  <si>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</si>
  <si>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</si>
  <si>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</si>
  <si>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</si>
  <si>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</si>
  <si>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</si>
  <si>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</si>
  <si>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</si>
  <si>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</si>
  <si>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</si>
  <si>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</si>
  <si>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</si>
  <si>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</si>
  <si>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</si>
  <si>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</si>
  <si>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</si>
  <si>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</si>
  <si>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</si>
  <si>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</si>
  <si>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</si>
  <si>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</si>
  <si>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</si>
  <si>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</si>
  <si>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</si>
  <si>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</si>
  <si>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</si>
  <si>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</si>
  <si>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</si>
  <si>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</si>
  <si>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</si>
  <si>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</si>
  <si>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</si>
  <si>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</si>
  <si>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</si>
  <si>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</si>
  <si>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</si>
  <si>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</si>
  <si>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</si>
  <si>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</si>
  <si>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</si>
  <si>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</si>
  <si>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</si>
  <si>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</si>
  <si>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</si>
  <si>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</si>
  <si>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</si>
  <si>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</si>
  <si>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</si>
  <si>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</si>
  <si>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</si>
  <si>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</si>
  <si>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</si>
  <si>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</si>
  <si>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</si>
  <si>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</si>
  <si>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</si>
  <si>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</si>
  <si>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</si>
  <si>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</si>
  <si>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</si>
  <si>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</si>
  <si>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</si>
  <si>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</si>
  <si>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</si>
  <si>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</si>
  <si>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</si>
  <si>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</si>
  <si>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</si>
  <si>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</si>
  <si>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</si>
  <si>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</si>
  <si>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</si>
  <si>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</si>
  <si>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</si>
  <si>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</si>
  <si>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</si>
  <si>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</si>
  <si>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</si>
  <si>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</si>
  <si>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</si>
  <si>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</si>
  <si>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</si>
  <si>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</si>
  <si>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</si>
  <si>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</si>
  <si>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</si>
  <si>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</si>
  <si>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</si>
  <si>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</si>
  <si>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</si>
  <si>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</si>
  <si>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</si>
  <si>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</si>
  <si>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</si>
  <si>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</si>
  <si>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</si>
  <si>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</si>
  <si>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</si>
  <si>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</si>
  <si>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</si>
  <si>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</si>
  <si>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</si>
  <si>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</si>
  <si>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</si>
  <si>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</si>
  <si>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</si>
  <si>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</si>
  <si>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</si>
  <si>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</si>
  <si>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</si>
  <si>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</si>
  <si>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</si>
  <si>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</si>
  <si>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</si>
  <si>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</si>
  <si>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</si>
  <si>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</si>
  <si>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</si>
  <si>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</si>
  <si>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</si>
  <si>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</si>
  <si>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</si>
  <si>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</si>
  <si>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</si>
  <si>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</si>
  <si>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</si>
  <si>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</si>
  <si>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</si>
  <si>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</si>
  <si>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</si>
  <si>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</si>
  <si>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</si>
  <si>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</si>
  <si>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</si>
  <si>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</si>
  <si>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</si>
  <si>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</si>
  <si>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</si>
  <si>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</si>
  <si>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</si>
  <si>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</si>
  <si>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</si>
  <si>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</si>
  <si>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</si>
  <si>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</si>
  <si>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</si>
  <si>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</si>
  <si>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</si>
  <si>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</si>
  <si>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</si>
  <si>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</si>
  <si>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</si>
  <si>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</si>
  <si>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</si>
  <si>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</si>
  <si>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</si>
  <si>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</si>
  <si>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</si>
  <si>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</si>
  <si>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</si>
  <si>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</si>
  <si>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</si>
  <si>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</si>
  <si>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</si>
  <si>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</si>
  <si>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</si>
  <si>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</si>
  <si>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</si>
  <si>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</si>
  <si>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</si>
  <si>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</si>
  <si>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</si>
  <si>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</si>
  <si>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</si>
  <si>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</si>
  <si>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</si>
  <si>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</si>
  <si>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</si>
  <si>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</si>
  <si>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</si>
  <si>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</si>
  <si>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</si>
  <si>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</si>
  <si>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</si>
  <si>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</si>
  <si>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</si>
  <si>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</si>
  <si>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</si>
  <si>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</si>
  <si>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</si>
  <si>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</si>
  <si>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</si>
  <si>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</si>
  <si>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</si>
  <si>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</si>
  <si>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</si>
  <si>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</si>
  <si>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</si>
  <si>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</si>
  <si>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</si>
  <si>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</si>
  <si>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</si>
  <si>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</si>
  <si>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</si>
  <si>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</si>
  <si>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</si>
  <si>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</si>
  <si>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</si>
  <si>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</si>
  <si>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</si>
  <si>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</si>
  <si>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</si>
  <si>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</si>
  <si>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</si>
  <si>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</si>
  <si>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</si>
  <si>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</si>
  <si>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</si>
  <si>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</si>
  <si>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</si>
  <si>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</si>
  <si>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</si>
  <si>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</si>
  <si>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</si>
  <si>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</si>
  <si>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</si>
  <si>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</si>
  <si>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</si>
  <si>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</si>
  <si>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</si>
  <si>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</si>
  <si>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</si>
  <si>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</si>
  <si>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</si>
  <si>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</si>
  <si>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</si>
  <si>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</si>
  <si>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</si>
  <si>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</si>
  <si>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</si>
  <si>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</si>
  <si>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</si>
  <si>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</si>
  <si>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</si>
  <si>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</si>
  <si>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</si>
  <si>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</si>
  <si>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</si>
  <si>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</si>
  <si>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</si>
  <si>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</si>
  <si>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</si>
  <si>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</si>
  <si>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</si>
  <si>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</si>
  <si>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</si>
  <si>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</si>
  <si>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</si>
  <si>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</si>
  <si>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</si>
  <si>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</si>
  <si>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</si>
  <si>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</si>
  <si>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</si>
  <si>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</si>
  <si>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</si>
  <si>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</si>
  <si>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</si>
  <si>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</si>
  <si>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</si>
  <si>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</si>
  <si>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</si>
  <si>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</si>
  <si>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</si>
  <si>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</si>
  <si>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</si>
  <si>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</si>
  <si>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</si>
  <si>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</si>
  <si>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</si>
  <si>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</si>
  <si>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</si>
  <si>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</si>
  <si>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</si>
  <si>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</si>
  <si>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</si>
  <si>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</si>
  <si>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</si>
  <si>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</si>
  <si>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</si>
  <si>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</si>
  <si>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</si>
  <si>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</si>
  <si>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</si>
  <si>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</si>
  <si>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</si>
  <si>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</si>
  <si>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</si>
  <si>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</si>
  <si>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</si>
  <si>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</si>
  <si>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</si>
  <si>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</si>
  <si>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</si>
  <si>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</si>
  <si>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</si>
  <si>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</si>
  <si>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</si>
  <si>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</si>
  <si>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</si>
  <si>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</si>
  <si>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</si>
  <si>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</si>
  <si>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</si>
  <si>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</si>
  <si>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</si>
  <si>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</si>
  <si>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</si>
  <si>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</si>
  <si>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</si>
  <si>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</si>
  <si>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</si>
  <si>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</si>
  <si>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</si>
  <si>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</si>
  <si>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</si>
  <si>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</si>
  <si>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</si>
  <si>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</si>
  <si>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</si>
  <si>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</si>
  <si>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</si>
  <si>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</si>
  <si>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</si>
  <si>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</si>
  <si>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</si>
  <si>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</si>
  <si>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</si>
  <si>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</si>
  <si>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</si>
  <si>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</si>
  <si>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</si>
  <si>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</si>
  <si>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</si>
  <si>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</si>
  <si>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</si>
  <si>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</si>
  <si>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</si>
  <si>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</si>
  <si>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</si>
  <si>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</si>
  <si>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</si>
  <si>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</si>
  <si>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</si>
  <si>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</si>
  <si>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</si>
  <si>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</si>
  <si>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</si>
  <si>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</si>
  <si>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</si>
  <si>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</si>
  <si>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</si>
  <si>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</si>
  <si>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</si>
  <si>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</si>
  <si>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</si>
  <si>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</si>
  <si>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</si>
  <si>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</si>
  <si>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</si>
  <si>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</si>
  <si>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</si>
  <si>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</si>
  <si>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</si>
  <si>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</si>
  <si>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</si>
  <si>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</si>
  <si>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</si>
  <si>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</si>
  <si>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</si>
  <si>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</si>
  <si>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</si>
  <si>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</si>
  <si>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</si>
  <si>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</si>
  <si>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</si>
  <si>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</si>
  <si>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</si>
  <si>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</si>
  <si>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</si>
  <si>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</si>
  <si>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</si>
  <si>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</si>
  <si>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</si>
  <si>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</si>
  <si>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</si>
  <si>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</si>
  <si>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</si>
  <si>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</si>
  <si>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</si>
  <si>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</si>
  <si>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</si>
  <si>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</si>
  <si>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</si>
  <si>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</si>
  <si>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</si>
  <si>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</si>
  <si>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</si>
  <si>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</si>
  <si>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</si>
  <si>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</si>
  <si>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</si>
  <si>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</si>
  <si>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</si>
  <si>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</si>
  <si>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</si>
  <si>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</si>
  <si>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</si>
  <si>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</si>
  <si>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</si>
  <si>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</si>
  <si>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</si>
  <si>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</si>
  <si>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</si>
  <si>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</si>
  <si>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</si>
  <si>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</si>
  <si>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</si>
  <si>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</si>
  <si>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</si>
  <si>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</si>
  <si>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</si>
  <si>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</si>
  <si>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</si>
  <si>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</si>
  <si>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</si>
  <si>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</si>
  <si>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</si>
  <si>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</si>
  <si>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</si>
  <si>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</si>
  <si>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</si>
  <si>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</si>
  <si>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</si>
  <si>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</si>
  <si>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</si>
  <si>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</si>
  <si>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</si>
  <si>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</si>
  <si>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</si>
  <si>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</si>
  <si>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</si>
  <si>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</si>
  <si>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</si>
  <si>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</si>
  <si>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</si>
  <si>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</si>
  <si>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</si>
  <si>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</si>
  <si>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</si>
  <si>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</si>
  <si>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</si>
  <si>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</si>
  <si>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</si>
  <si>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</si>
  <si>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</si>
  <si>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</si>
  <si>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</si>
  <si>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</si>
  <si>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</si>
  <si>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</si>
  <si>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</si>
  <si>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</si>
  <si>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</si>
  <si>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</si>
  <si>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</si>
  <si>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</si>
  <si>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</si>
  <si>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</si>
  <si>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</si>
  <si>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</si>
  <si>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</si>
  <si>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</si>
  <si>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</si>
  <si>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</si>
  <si>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</si>
  <si>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</si>
  <si>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</si>
  <si>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</si>
  <si>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</si>
  <si>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</si>
  <si>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</si>
  <si>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</si>
  <si>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</si>
  <si>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</si>
  <si>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</si>
  <si>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</si>
  <si>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</si>
  <si>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</si>
  <si>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</si>
  <si>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</si>
  <si>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</si>
  <si>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</si>
  <si>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</si>
  <si>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</si>
  <si>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</si>
  <si>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</si>
  <si>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</si>
  <si>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</si>
  <si>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</si>
  <si>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</si>
  <si>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</si>
  <si>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</si>
  <si>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</si>
  <si>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</si>
  <si>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</si>
  <si>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</si>
  <si>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</si>
  <si>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</si>
  <si>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</si>
  <si>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</si>
  <si>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</si>
  <si>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</si>
  <si>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</si>
  <si>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</si>
  <si>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</si>
  <si>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</si>
  <si>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</si>
  <si>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</si>
  <si>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</si>
  <si>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</si>
  <si>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</si>
  <si>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</si>
  <si>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</si>
  <si>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</si>
  <si>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</si>
  <si>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</si>
  <si>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</si>
  <si>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</si>
  <si>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</si>
  <si>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</si>
  <si>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</si>
  <si>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</si>
  <si>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</si>
  <si>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</si>
  <si>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</si>
  <si>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</si>
  <si>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</si>
  <si>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</si>
  <si>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</si>
  <si>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</si>
  <si>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</si>
  <si>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</si>
  <si>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</si>
  <si>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</si>
  <si>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</si>
  <si>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</si>
  <si>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</si>
  <si>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</si>
  <si>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</si>
  <si>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</si>
  <si>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</si>
  <si>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</si>
  <si>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</si>
  <si>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</si>
  <si>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</si>
  <si>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</si>
  <si>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</si>
  <si>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</si>
  <si>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</si>
  <si>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</si>
  <si>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</si>
  <si>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</si>
  <si>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</si>
  <si>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</si>
  <si>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</si>
  <si>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</si>
  <si>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</si>
  <si>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</si>
  <si>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</si>
  <si>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</si>
  <si>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</si>
  <si>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</si>
  <si>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</si>
  <si>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</si>
  <si>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</si>
  <si>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</si>
  <si>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</si>
  <si>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</si>
  <si>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</si>
  <si>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</si>
  <si>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</si>
  <si>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</si>
  <si>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</si>
  <si>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</si>
  <si>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</si>
  <si>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</si>
  <si>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</si>
  <si>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</si>
  <si>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</si>
  <si>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</si>
  <si>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</si>
  <si>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</si>
  <si>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</si>
  <si>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</si>
  <si>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</si>
  <si>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</si>
  <si>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</si>
  <si>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</si>
  <si>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</si>
  <si>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</si>
  <si>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</si>
  <si>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</si>
  <si>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</si>
  <si>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</si>
  <si>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</si>
  <si>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</si>
  <si>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</si>
  <si>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</si>
  <si>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</si>
  <si>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</si>
  <si>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</si>
  <si>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</si>
  <si>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</si>
  <si>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</si>
  <si>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</si>
  <si>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</si>
  <si>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</si>
  <si>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</si>
  <si>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</si>
  <si>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</si>
  <si>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</si>
  <si>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</si>
  <si>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</si>
  <si>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</si>
  <si>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</si>
  <si>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</si>
  <si>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</si>
  <si>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</si>
  <si>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</si>
  <si>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</si>
  <si>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</si>
  <si>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</si>
  <si>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</si>
  <si>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</si>
  <si>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</si>
  <si>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</si>
  <si>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</si>
  <si>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</si>
  <si>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</si>
  <si>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</si>
  <si>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</si>
  <si>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</si>
  <si>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</si>
  <si>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</si>
  <si>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</si>
  <si>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</si>
  <si>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</si>
  <si>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</si>
  <si>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</si>
  <si>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</si>
  <si>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</si>
  <si>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</si>
  <si>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</si>
  <si>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</si>
  <si>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</si>
  <si>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</si>
  <si>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</si>
  <si>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</si>
  <si>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</si>
  <si>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</si>
  <si>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</si>
  <si>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</si>
  <si>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</si>
  <si>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</si>
  <si>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</si>
  <si>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</si>
  <si>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</si>
  <si>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</si>
  <si>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</si>
  <si>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</si>
  <si>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</si>
  <si>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</si>
  <si>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</si>
  <si>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</si>
  <si>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</si>
  <si>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</si>
  <si>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</si>
  <si>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</si>
  <si>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</si>
  <si>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</si>
  <si>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</si>
  <si>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</si>
  <si>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</si>
  <si>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</si>
  <si>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</si>
  <si>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</si>
  <si>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</si>
  <si>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</si>
  <si>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</si>
  <si>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</si>
  <si>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</si>
  <si>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</si>
  <si>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</si>
  <si>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</si>
  <si>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</si>
  <si>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</si>
  <si>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</si>
  <si>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</si>
  <si>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</si>
  <si>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</si>
  <si>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</si>
  <si>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</si>
  <si>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</si>
  <si>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</si>
  <si>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</si>
  <si>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</si>
  <si>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</si>
  <si>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</si>
  <si>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</si>
  <si>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</si>
  <si>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</si>
  <si>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</si>
  <si>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</si>
  <si>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</si>
  <si>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</si>
  <si>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</si>
  <si>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</si>
  <si>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</si>
  <si>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</si>
  <si>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</si>
  <si>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</si>
  <si>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</si>
  <si>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</si>
  <si>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</si>
  <si>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</si>
  <si>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</si>
  <si>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</si>
  <si>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</si>
  <si>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</si>
  <si>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</si>
  <si>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</si>
  <si>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</si>
  <si>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</si>
  <si>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</si>
  <si>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</si>
  <si>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</si>
  <si>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</si>
  <si>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</si>
  <si>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</si>
  <si>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</si>
  <si>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</si>
  <si>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</si>
  <si>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</si>
  <si>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</si>
  <si>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</si>
  <si>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</si>
  <si>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</si>
  <si>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</si>
  <si>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</si>
  <si>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</si>
  <si>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</si>
  <si>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</si>
  <si>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</si>
  <si>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</si>
  <si>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</si>
  <si>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</si>
  <si>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</si>
  <si>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</si>
  <si>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</si>
  <si>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</si>
  <si>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</si>
  <si>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</si>
  <si>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</si>
  <si>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</si>
  <si>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</si>
  <si>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</si>
  <si>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</si>
  <si>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</si>
  <si>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</si>
  <si>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</si>
  <si>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</si>
  <si>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</si>
  <si>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</si>
  <si>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</si>
  <si>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</si>
  <si>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</si>
  <si>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</si>
  <si>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</si>
  <si>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</si>
  <si>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</si>
  <si>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</si>
  <si>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</si>
  <si>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</si>
  <si>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</si>
  <si>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</si>
  <si>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</si>
  <si>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</si>
  <si>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</si>
  <si>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</si>
  <si>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</si>
  <si>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</si>
  <si>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</si>
  <si>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</si>
  <si>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</si>
  <si>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</si>
  <si>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</si>
  <si>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</si>
  <si>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</si>
  <si>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</si>
  <si>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</si>
  <si>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</si>
  <si>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</si>
  <si>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</si>
  <si>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</si>
  <si>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</si>
  <si>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</si>
  <si>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</si>
  <si>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</si>
  <si>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</si>
  <si>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</si>
  <si>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</si>
  <si>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</si>
  <si>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</si>
  <si>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</si>
  <si>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</si>
  <si>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</si>
  <si>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</si>
  <si>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</si>
  <si>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</si>
  <si>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</si>
  <si>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</si>
  <si>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</si>
  <si>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</si>
  <si>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</si>
  <si>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</si>
  <si>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</si>
  <si>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</si>
  <si>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</si>
  <si>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</si>
  <si>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</si>
  <si>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</si>
  <si>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</si>
  <si>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</si>
  <si>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</si>
  <si>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</si>
  <si>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</si>
  <si>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</si>
  <si>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</si>
  <si>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</si>
  <si>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</si>
  <si>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</si>
  <si>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</si>
  <si>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</si>
  <si>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</si>
  <si>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</si>
  <si>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</si>
  <si>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</si>
  <si>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</si>
  <si>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</si>
  <si>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</si>
  <si>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</si>
  <si>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</si>
  <si>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</si>
  <si>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</si>
  <si>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</si>
  <si>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</si>
  <si>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</si>
  <si>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</si>
  <si>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</si>
  <si>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</si>
  <si>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</si>
  <si>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</si>
  <si>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</si>
  <si>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</si>
  <si>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</si>
  <si>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</si>
  <si>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</si>
  <si>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</si>
  <si>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</si>
  <si>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</si>
  <si>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</si>
  <si>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</si>
  <si>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</si>
  <si>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</si>
  <si>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</si>
  <si>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</si>
  <si>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</si>
  <si>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</si>
  <si>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</si>
  <si>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</si>
  <si>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</si>
  <si>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</si>
  <si>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</si>
  <si>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</si>
  <si>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</si>
  <si>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</si>
  <si>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</si>
  <si>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</si>
  <si>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</si>
  <si>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</si>
  <si>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</si>
  <si>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</si>
  <si>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</si>
  <si>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</si>
  <si>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</si>
  <si>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</si>
  <si>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</si>
  <si>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</si>
  <si>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</si>
  <si>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</si>
  <si>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</si>
  <si>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</si>
  <si>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</si>
  <si>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</si>
  <si>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</si>
  <si>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</si>
  <si>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</si>
  <si>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</si>
  <si>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</si>
  <si>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</si>
  <si>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</si>
  <si>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</si>
  <si>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</si>
  <si>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</si>
  <si>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</si>
  <si>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</si>
  <si>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</si>
  <si>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</si>
  <si>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</si>
  <si>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</si>
  <si>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</si>
  <si>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</si>
  <si>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</si>
  <si>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</si>
  <si>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</si>
  <si>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</si>
  <si>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</si>
  <si>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</si>
  <si>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</si>
  <si>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</si>
  <si>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</si>
  <si>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</si>
  <si>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</si>
  <si>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</si>
  <si>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</si>
  <si>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</si>
  <si>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</si>
  <si>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</si>
  <si>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</si>
  <si>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</si>
  <si>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</si>
  <si>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</si>
  <si>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</si>
  <si>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</si>
  <si>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</si>
  <si>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</si>
  <si>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</si>
  <si>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</si>
  <si>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</si>
  <si>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</si>
  <si>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</si>
  <si>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</si>
  <si>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</si>
  <si>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</si>
  <si>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</si>
  <si>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</si>
  <si>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</si>
  <si>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</si>
  <si>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</si>
  <si>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</si>
  <si>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</si>
  <si>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</si>
  <si>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</si>
  <si>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</si>
  <si>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</si>
  <si>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</si>
  <si>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</si>
  <si>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</si>
  <si>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</si>
  <si>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</si>
  <si>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</si>
  <si>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</si>
  <si>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</si>
  <si>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</si>
  <si>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</si>
  <si>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</si>
  <si>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</si>
  <si>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</si>
  <si>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</si>
  <si>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</si>
  <si>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</si>
  <si>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</si>
  <si>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</si>
  <si>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</si>
  <si>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</si>
  <si>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</si>
  <si>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</si>
  <si>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</si>
  <si>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</si>
  <si>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</si>
  <si>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</si>
  <si>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</si>
  <si>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</si>
  <si>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</si>
  <si>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</si>
  <si>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</si>
  <si>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</si>
  <si>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</si>
  <si>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</si>
  <si>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</si>
  <si>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</si>
  <si>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</si>
  <si>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</si>
  <si>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</si>
  <si>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</si>
  <si>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</si>
  <si>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</si>
  <si>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</si>
  <si>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</si>
  <si>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</si>
  <si>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</si>
  <si>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</si>
  <si>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</si>
  <si>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</si>
  <si>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</si>
  <si>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</si>
  <si>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</si>
  <si>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</si>
  <si>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</si>
  <si>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</si>
  <si>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</si>
  <si>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</si>
  <si>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</si>
  <si>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</si>
  <si>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</si>
  <si>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</si>
  <si>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</si>
  <si>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</si>
  <si>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</si>
  <si>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</si>
  <si>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</si>
  <si>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</si>
  <si>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</si>
  <si>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</si>
  <si>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</si>
  <si>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</si>
  <si>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</si>
  <si>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</si>
  <si>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</si>
  <si>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</si>
  <si>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</si>
  <si>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</si>
  <si>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</si>
  <si>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</si>
  <si>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</si>
  <si>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</si>
  <si>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</si>
  <si>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</si>
  <si>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</si>
  <si>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</si>
  <si>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</si>
  <si>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</si>
  <si>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</si>
  <si>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</si>
  <si>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</si>
  <si>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</si>
  <si>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</si>
  <si>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</si>
  <si>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</si>
  <si>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</si>
  <si>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</si>
  <si>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</si>
  <si>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</si>
  <si>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</si>
  <si>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</si>
  <si>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</si>
  <si>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</si>
  <si>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</si>
  <si>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</si>
  <si>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</si>
  <si>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</si>
  <si>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</si>
  <si>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</si>
  <si>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</si>
  <si>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</si>
  <si>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</si>
  <si>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</si>
  <si>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</si>
  <si>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</si>
  <si>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</si>
  <si>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</si>
  <si>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</si>
  <si>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</si>
  <si>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</si>
  <si>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</si>
  <si>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</si>
  <si>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</si>
  <si>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</si>
  <si>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</si>
  <si>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</si>
  <si>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</si>
  <si>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</si>
  <si>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</si>
  <si>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</si>
  <si>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</si>
  <si>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</si>
  <si>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</si>
  <si>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</si>
  <si>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</si>
  <si>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</si>
  <si>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</si>
  <si>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</si>
  <si>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</si>
  <si>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</si>
  <si>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</si>
  <si>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</si>
  <si>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</si>
  <si>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</si>
  <si>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</si>
  <si>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</si>
  <si>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</si>
  <si>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</si>
  <si>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</si>
  <si>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</si>
  <si>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</si>
  <si>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</si>
  <si>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</si>
  <si>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</si>
  <si>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</si>
  <si>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</si>
  <si>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</si>
  <si>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</si>
  <si>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</si>
  <si>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</si>
  <si>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</si>
  <si>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</si>
  <si>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</si>
  <si>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</si>
  <si>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</si>
  <si>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</si>
  <si>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</si>
  <si>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</si>
  <si>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</si>
  <si>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</si>
  <si>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</si>
  <si>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</si>
  <si>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</si>
  <si>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</si>
  <si>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</si>
  <si>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</si>
  <si>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</si>
  <si>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</si>
  <si>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</si>
  <si>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</si>
  <si>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</si>
  <si>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</si>
  <si>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</si>
  <si>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</si>
  <si>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</si>
  <si>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</si>
  <si>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</si>
  <si>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</si>
  <si>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</si>
  <si>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</si>
  <si>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</si>
  <si>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</si>
  <si>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</si>
  <si>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</si>
  <si>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</si>
  <si>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</si>
  <si>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</si>
  <si>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</si>
  <si>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</si>
  <si>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</si>
  <si>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</si>
  <si>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</si>
  <si>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</si>
  <si>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</si>
  <si>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</si>
  <si>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</si>
  <si>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</si>
  <si>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</si>
  <si>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</si>
  <si>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</si>
  <si>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</si>
  <si>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</si>
  <si>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</si>
  <si>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</si>
  <si>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</si>
  <si>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</si>
  <si>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</si>
  <si>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</si>
  <si>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</si>
  <si>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</si>
  <si>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</si>
  <si>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</si>
  <si>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</si>
  <si>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</si>
  <si>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</si>
  <si>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</si>
  <si>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</si>
  <si>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</si>
  <si>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</si>
  <si>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</si>
  <si>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</si>
  <si>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</si>
  <si>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</si>
  <si>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</si>
  <si>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</si>
  <si>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</si>
  <si>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</si>
  <si>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</si>
  <si>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</si>
  <si>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</si>
  <si>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</si>
  <si>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</si>
  <si>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</si>
  <si>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</si>
  <si>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</si>
  <si>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</si>
  <si>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</si>
  <si>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</si>
  <si>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</si>
  <si>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</si>
  <si>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</si>
  <si>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</si>
  <si>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</si>
  <si>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</si>
  <si>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</si>
  <si>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</si>
  <si>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</si>
  <si>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</si>
  <si>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</si>
  <si>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</si>
  <si>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</si>
  <si>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</si>
  <si>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</si>
  <si>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</si>
  <si>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</si>
  <si>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</si>
  <si>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</si>
  <si>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</si>
  <si>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</si>
  <si>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</si>
  <si>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</si>
  <si>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</si>
  <si>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</si>
  <si>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</si>
  <si>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</si>
  <si>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</si>
  <si>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</si>
  <si>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</si>
  <si>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</si>
  <si>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</si>
  <si>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</si>
  <si>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</si>
  <si>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</si>
  <si>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</si>
  <si>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</si>
  <si>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</si>
  <si>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</si>
  <si>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</si>
  <si>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</si>
  <si>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</si>
  <si>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</si>
  <si>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</si>
  <si>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</si>
  <si>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</si>
  <si>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</si>
  <si>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</si>
  <si>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</si>
  <si>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</si>
  <si>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</si>
  <si>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</si>
  <si>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</si>
  <si>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</si>
  <si>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</si>
  <si>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</si>
  <si>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</si>
  <si>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</si>
  <si>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</si>
  <si>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</si>
  <si>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</si>
  <si>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</si>
  <si>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</si>
  <si>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</si>
  <si>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</si>
  <si>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</si>
  <si>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</si>
  <si>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</si>
  <si>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</si>
  <si>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</si>
  <si>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</si>
  <si>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</si>
  <si>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</si>
  <si>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</si>
  <si>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</si>
  <si>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</si>
  <si>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</si>
  <si>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</si>
  <si>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</si>
  <si>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</si>
  <si>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</si>
  <si>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</si>
  <si>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</si>
  <si>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</si>
  <si>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</si>
  <si>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</si>
  <si>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</si>
  <si>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</si>
  <si>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</si>
  <si>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</si>
  <si>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</si>
  <si>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</si>
  <si>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</si>
  <si>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</si>
  <si>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</si>
  <si>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</si>
  <si>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</si>
  <si>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</si>
  <si>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</si>
  <si>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</si>
  <si>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</si>
  <si>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</si>
  <si>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</si>
  <si>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</si>
  <si>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</si>
  <si>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</si>
  <si>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</si>
  <si>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</si>
  <si>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</si>
  <si>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</si>
  <si>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</si>
  <si>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</si>
  <si>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</si>
  <si>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</si>
  <si>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</si>
  <si>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</si>
  <si>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</si>
  <si>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</si>
  <si>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</si>
  <si>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</si>
  <si>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</si>
  <si>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</si>
  <si>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</si>
  <si>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</si>
  <si>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</si>
  <si>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</si>
  <si>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</si>
  <si>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</si>
  <si>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</si>
  <si>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</si>
  <si>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</si>
  <si>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</si>
  <si>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</si>
  <si>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</si>
  <si>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</si>
  <si>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</si>
  <si>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</si>
  <si>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</si>
  <si>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</si>
  <si>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</si>
  <si>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</si>
  <si>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</si>
  <si>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</si>
  <si>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</si>
  <si>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</si>
  <si>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</si>
  <si>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</si>
  <si>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</si>
  <si>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</si>
  <si>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</si>
  <si>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</si>
  <si>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</si>
  <si>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</si>
  <si>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</si>
  <si>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</si>
  <si>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</si>
  <si>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</si>
  <si>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</si>
  <si>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</si>
  <si>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</si>
  <si>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</si>
  <si>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</si>
  <si>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</si>
  <si>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</si>
  <si>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</si>
  <si>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</si>
  <si>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</si>
  <si>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</si>
  <si>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</si>
  <si>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</si>
  <si>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</si>
  <si>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</si>
  <si>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</si>
  <si>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</si>
  <si>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</si>
  <si>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</si>
  <si>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</si>
  <si>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</si>
  <si>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</si>
  <si>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</si>
  <si>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</si>
  <si>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</si>
  <si>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</si>
  <si>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</si>
  <si>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</si>
  <si>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</si>
  <si>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</si>
  <si>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</si>
  <si>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</si>
  <si>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</si>
  <si>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</si>
  <si>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</si>
  <si>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</si>
  <si>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</si>
  <si>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</si>
  <si>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</si>
  <si>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</si>
  <si>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</si>
  <si>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</si>
  <si>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</si>
  <si>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</si>
  <si>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</si>
  <si>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</si>
  <si>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</si>
  <si>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</si>
  <si>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</si>
  <si>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</si>
  <si>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</si>
  <si>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</si>
  <si>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</si>
  <si>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</si>
  <si>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</si>
  <si>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</si>
  <si>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</si>
  <si>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</si>
  <si>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</si>
  <si>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</si>
  <si>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</si>
  <si>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</si>
  <si>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</si>
  <si>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</si>
  <si>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</si>
  <si>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</si>
  <si>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</si>
  <si>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</si>
  <si>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</si>
  <si>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</si>
  <si>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</si>
  <si>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</si>
  <si>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</si>
  <si>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</si>
  <si>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</si>
  <si>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</si>
  <si>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</si>
  <si>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</si>
  <si>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</si>
  <si>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</si>
  <si>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</si>
  <si>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</si>
  <si>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</si>
  <si>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</si>
  <si>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</si>
  <si>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</si>
  <si>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</si>
  <si>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</si>
  <si>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</si>
  <si>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</si>
  <si>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</si>
  <si>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</si>
  <si>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</si>
  <si>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</si>
  <si>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</si>
  <si>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</si>
  <si>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</si>
  <si>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</si>
  <si>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</si>
  <si>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</si>
  <si>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</si>
  <si>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</si>
  <si>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</si>
  <si>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</si>
  <si>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</si>
  <si>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</si>
  <si>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</si>
  <si>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</si>
  <si>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</si>
  <si>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</si>
  <si>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</si>
  <si>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</si>
  <si>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</si>
  <si>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</si>
  <si>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</si>
  <si>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</si>
  <si>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</si>
  <si>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</si>
  <si>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</si>
  <si>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</si>
  <si>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</si>
  <si>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</si>
  <si>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</si>
  <si>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</si>
  <si>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</si>
  <si>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</si>
  <si>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</si>
  <si>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</si>
  <si>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</si>
  <si>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</si>
  <si>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</si>
  <si>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</si>
  <si>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</si>
  <si>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</si>
  <si>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</si>
  <si>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</si>
  <si>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</si>
  <si>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</si>
  <si>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</si>
  <si>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</si>
  <si>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</si>
  <si>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</si>
  <si>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</si>
  <si>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</si>
  <si>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</si>
  <si>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</si>
  <si>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</si>
  <si>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</si>
  <si>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</si>
  <si>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</si>
  <si>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</si>
  <si>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</si>
  <si>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</si>
  <si>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</si>
  <si>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</si>
  <si>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</si>
  <si>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</si>
  <si>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</si>
  <si>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</si>
  <si>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</si>
  <si>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</si>
  <si>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</si>
  <si>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</si>
  <si>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</si>
  <si>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</si>
  <si>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</si>
  <si>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</si>
  <si>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</si>
  <si>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</si>
  <si>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</si>
  <si>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</si>
  <si>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</si>
  <si>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</si>
  <si>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</si>
  <si>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</si>
  <si>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</si>
  <si>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</si>
  <si>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</si>
  <si>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</si>
  <si>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</si>
  <si>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</si>
  <si>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</si>
  <si>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</si>
  <si>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</si>
  <si>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</si>
  <si>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</si>
  <si>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</si>
  <si>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</si>
  <si>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</si>
  <si>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</si>
  <si>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</si>
  <si>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</si>
  <si>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</si>
  <si>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</si>
  <si>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</si>
  <si>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</si>
  <si>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</si>
  <si>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</si>
  <si>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</si>
  <si>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</si>
  <si>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</si>
  <si>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</si>
  <si>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</si>
  <si>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</si>
  <si>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</si>
  <si>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</si>
  <si>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</si>
  <si>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</si>
  <si>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</si>
  <si>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</si>
  <si>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</si>
  <si>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</si>
  <si>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</si>
  <si>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</si>
  <si>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</si>
  <si>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</si>
  <si>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</si>
  <si>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</si>
  <si>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</si>
  <si>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</si>
  <si>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</si>
  <si>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</si>
  <si>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</si>
  <si>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</si>
  <si>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</si>
  <si>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</si>
  <si>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</si>
  <si>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</si>
  <si>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</si>
  <si>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</si>
  <si>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</si>
  <si>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</si>
  <si>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</si>
  <si>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</si>
  <si>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</si>
  <si>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</si>
  <si>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</si>
  <si>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</si>
  <si>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</si>
  <si>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</si>
  <si>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</si>
  <si>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</si>
  <si>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</si>
  <si>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</si>
  <si>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</si>
  <si>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</si>
  <si>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</si>
  <si>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</si>
  <si>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</si>
  <si>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</si>
  <si>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</si>
  <si>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</si>
  <si>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</si>
  <si>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</si>
  <si>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</si>
  <si>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</si>
  <si>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</si>
  <si>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</si>
  <si>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</si>
  <si>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</si>
  <si>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</si>
  <si>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</si>
  <si>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</si>
  <si>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</si>
  <si>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</si>
  <si>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</si>
  <si>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</si>
  <si>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</si>
  <si>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</si>
  <si>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</si>
  <si>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</si>
  <si>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</si>
  <si>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</si>
  <si>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</si>
  <si>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</si>
  <si>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</si>
  <si>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</si>
  <si>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</si>
  <si>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</si>
  <si>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</si>
  <si>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</si>
  <si>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</si>
  <si>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</si>
  <si>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</si>
  <si>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</si>
  <si>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</si>
  <si>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</si>
  <si>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</si>
  <si>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</si>
  <si>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</si>
  <si>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</si>
  <si>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</si>
  <si>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</si>
  <si>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</si>
  <si>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</si>
  <si>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</si>
  <si>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</si>
  <si>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</si>
  <si>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</si>
  <si>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</si>
  <si>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</si>
  <si>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</si>
  <si>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</si>
  <si>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</si>
  <si>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</si>
  <si>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</si>
  <si>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</si>
  <si>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</si>
  <si>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</si>
  <si>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</si>
  <si>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</si>
  <si>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</si>
  <si>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</si>
  <si>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</si>
  <si>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</si>
  <si>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</si>
  <si>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</si>
  <si>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</si>
  <si>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</si>
  <si>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</si>
  <si>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</si>
  <si>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</si>
  <si>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</si>
  <si>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</si>
  <si>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</si>
  <si>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</si>
  <si>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</si>
  <si>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</si>
  <si>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</si>
  <si>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</si>
  <si>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</si>
  <si>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</si>
  <si>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</si>
  <si>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</si>
  <si>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</si>
  <si>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</si>
  <si>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</si>
  <si>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</si>
  <si>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</si>
  <si>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</si>
  <si>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</si>
  <si>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</si>
  <si>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</si>
  <si>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</si>
  <si>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</si>
  <si>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</si>
  <si>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</si>
  <si>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</si>
  <si>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</si>
  <si>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</si>
  <si>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</si>
  <si>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</si>
  <si>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</si>
  <si>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</si>
  <si>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</si>
  <si>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</si>
  <si>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</si>
  <si>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</si>
  <si>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</si>
  <si>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</si>
  <si>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</si>
  <si>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</si>
  <si>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</si>
  <si>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</si>
  <si>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</si>
  <si>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</si>
  <si>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</si>
  <si>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</si>
  <si>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</si>
  <si>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</si>
  <si>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</si>
  <si>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</si>
  <si>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</si>
  <si>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</si>
  <si>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</si>
  <si>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</si>
  <si>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</si>
  <si>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</si>
  <si>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</si>
  <si>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</si>
  <si>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</si>
  <si>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</si>
  <si>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</si>
  <si>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</si>
  <si>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</si>
  <si>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</si>
  <si>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</si>
  <si>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</si>
  <si>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</si>
  <si>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</si>
  <si>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</si>
  <si>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</si>
  <si>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</si>
  <si>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</si>
  <si>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</si>
  <si>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</si>
  <si>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</si>
  <si>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</si>
  <si>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</si>
  <si>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</si>
  <si>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</si>
  <si>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</si>
  <si>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</si>
  <si>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</si>
  <si>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</si>
  <si>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</si>
  <si>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</si>
  <si>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</si>
  <si>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</si>
  <si>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</si>
  <si>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</si>
  <si>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</si>
  <si>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</si>
  <si>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</si>
  <si>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</si>
  <si>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</si>
  <si>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</si>
  <si>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</si>
  <si>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</si>
  <si>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</si>
  <si>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</si>
  <si>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</si>
  <si>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</si>
  <si>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</si>
  <si>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</si>
  <si>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</si>
  <si>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</si>
  <si>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</si>
  <si>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</si>
  <si>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</si>
  <si>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</si>
  <si>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</si>
  <si>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</si>
  <si>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</si>
  <si>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</si>
  <si>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</si>
  <si>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</si>
  <si>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</si>
  <si>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</si>
  <si>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</si>
  <si>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</si>
  <si>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</si>
  <si>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</si>
  <si>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</si>
  <si>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</si>
  <si>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</si>
  <si>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</si>
  <si>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</si>
  <si>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</si>
  <si>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</si>
  <si>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</si>
  <si>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</si>
  <si>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</si>
  <si>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</si>
  <si>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</si>
  <si>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</si>
  <si>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</si>
  <si>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</si>
  <si>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</si>
  <si>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</si>
  <si>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</si>
  <si>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</si>
  <si>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</si>
  <si>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</si>
  <si>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</si>
  <si>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</si>
  <si>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</si>
  <si>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</si>
  <si>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</si>
  <si>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</si>
  <si>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</si>
  <si>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</si>
  <si>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</si>
  <si>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</si>
  <si>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</si>
  <si>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</si>
  <si>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</si>
  <si>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</si>
  <si>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</si>
  <si>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</si>
  <si>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</si>
  <si>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</si>
  <si>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</si>
  <si>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</si>
  <si>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</si>
  <si>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</si>
  <si>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</si>
  <si>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</si>
  <si>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</si>
  <si>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</si>
  <si>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</si>
  <si>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</si>
  <si>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</si>
  <si>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</si>
  <si>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</si>
  <si>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</si>
  <si>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</si>
  <si>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</si>
  <si>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</si>
  <si>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</si>
  <si>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</si>
  <si>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</si>
  <si>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</si>
  <si>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</si>
  <si>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</si>
  <si>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</si>
  <si>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</si>
  <si>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</si>
  <si>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</si>
  <si>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</si>
  <si>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</si>
  <si>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</si>
  <si>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</si>
  <si>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</si>
  <si>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</si>
  <si>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</si>
  <si>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</si>
  <si>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</si>
  <si>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</si>
  <si>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</si>
  <si>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</si>
  <si>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</si>
  <si>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</si>
  <si>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</si>
  <si>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</si>
  <si>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</si>
  <si>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</si>
  <si>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</si>
  <si>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</si>
  <si>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</si>
  <si>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</si>
  <si>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</si>
  <si>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</si>
  <si>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</si>
  <si>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</si>
  <si>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</si>
  <si>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</si>
  <si>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</si>
  <si>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</si>
  <si>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</si>
  <si>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</si>
  <si>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</si>
  <si>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</si>
  <si>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</si>
  <si>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</si>
  <si>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</si>
  <si>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</si>
  <si>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</si>
  <si>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</si>
  <si>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</si>
  <si>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</si>
  <si>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</si>
  <si>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</si>
  <si>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</si>
  <si>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</si>
  <si>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</si>
  <si>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</si>
  <si>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</si>
  <si>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</si>
  <si>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</si>
  <si>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</si>
  <si>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</si>
  <si>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</si>
  <si>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</si>
  <si>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</si>
  <si>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</si>
  <si>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</si>
  <si>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</si>
  <si>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</si>
  <si>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</si>
  <si>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</si>
  <si>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</si>
  <si>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</si>
  <si>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</si>
  <si>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</si>
  <si>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</si>
  <si>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</si>
  <si>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</si>
  <si>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</si>
  <si>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</si>
  <si>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</si>
  <si>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</si>
  <si>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</si>
  <si>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</si>
  <si>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</si>
  <si>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</si>
  <si>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</si>
  <si>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</si>
  <si>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</si>
  <si>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</si>
  <si>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</si>
  <si>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</si>
  <si>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</si>
  <si>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</si>
  <si>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</si>
  <si>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</si>
  <si>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</si>
  <si>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</si>
  <si>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</si>
  <si>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</si>
  <si>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</si>
  <si>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</si>
  <si>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</si>
  <si>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</si>
  <si>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</si>
  <si>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</si>
  <si>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</si>
  <si>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</si>
  <si>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</si>
  <si>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</si>
  <si>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</si>
  <si>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</si>
  <si>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</si>
  <si>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</si>
  <si>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</si>
  <si>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</si>
  <si>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</si>
  <si>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</si>
  <si>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</si>
  <si>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</si>
  <si>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</si>
  <si>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</si>
  <si>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</si>
  <si>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</si>
  <si>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</si>
  <si>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</si>
  <si>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</si>
  <si>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</si>
  <si>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</si>
  <si>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</si>
  <si>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</si>
  <si>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</si>
  <si>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</si>
  <si>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</si>
  <si>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</si>
  <si>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</si>
  <si>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</si>
  <si>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</si>
  <si>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</si>
  <si>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</si>
  <si>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</si>
  <si>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</si>
  <si>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</si>
  <si>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</si>
  <si>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</si>
  <si>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</si>
  <si>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</si>
  <si>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</si>
  <si>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</si>
  <si>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</si>
  <si>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</si>
  <si>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</si>
  <si>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</si>
  <si>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</si>
  <si>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</si>
  <si>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</si>
  <si>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</si>
  <si>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</si>
  <si>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</si>
  <si>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</si>
  <si>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</si>
  <si>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</si>
  <si>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</si>
  <si>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</si>
  <si>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</si>
  <si>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</si>
  <si>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</si>
  <si>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</si>
  <si>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</si>
  <si>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</si>
  <si>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</si>
  <si>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</si>
  <si>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</si>
  <si>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</si>
  <si>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</si>
  <si>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</si>
  <si>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</si>
  <si>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</si>
  <si>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</si>
  <si>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</si>
  <si>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</si>
  <si>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</si>
  <si>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</si>
  <si>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</si>
  <si>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</si>
  <si>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</si>
  <si>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</si>
  <si>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</si>
  <si>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</si>
  <si>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</si>
  <si>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</si>
  <si>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</si>
  <si>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</si>
  <si>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</si>
  <si>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</si>
  <si>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</si>
  <si>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</si>
  <si>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</si>
  <si>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</si>
  <si>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</si>
  <si>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</si>
  <si>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</si>
  <si>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</si>
  <si>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</si>
  <si>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</si>
  <si>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</si>
  <si>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</si>
  <si>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</si>
  <si>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</si>
  <si>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</si>
  <si>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</si>
  <si>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</si>
  <si>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</si>
  <si>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</si>
  <si>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</si>
  <si>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</si>
  <si>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</si>
  <si>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</si>
  <si>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</si>
  <si>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</si>
  <si>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</si>
  <si>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</si>
  <si>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</si>
  <si>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</si>
  <si>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</si>
  <si>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</si>
  <si>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</si>
  <si>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</si>
  <si>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</si>
  <si>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</si>
  <si>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</si>
  <si>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</si>
  <si>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</si>
  <si>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</si>
  <si>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</si>
  <si>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</si>
  <si>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</si>
  <si>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</si>
  <si>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</si>
  <si>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</si>
  <si>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</si>
  <si>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</si>
  <si>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</si>
  <si>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</si>
  <si>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</si>
  <si>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</si>
  <si>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</si>
  <si>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</si>
  <si>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</si>
  <si>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</si>
  <si>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</si>
  <si>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</si>
  <si>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</si>
  <si>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</si>
  <si>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</si>
  <si>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</si>
  <si>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</si>
  <si>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</si>
  <si>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</si>
  <si>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</si>
  <si>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</si>
  <si>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</si>
  <si>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</si>
  <si>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</si>
  <si>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</si>
  <si>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</si>
  <si>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</si>
  <si>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</si>
  <si>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</si>
  <si>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</si>
  <si>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</si>
  <si>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</si>
  <si>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</si>
  <si>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</si>
  <si>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</si>
  <si>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</si>
  <si>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</si>
  <si>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</si>
  <si>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</si>
  <si>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</si>
  <si>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</si>
  <si>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</si>
  <si>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</si>
  <si>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</si>
  <si>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</si>
  <si>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</si>
  <si>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</si>
  <si>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</si>
  <si>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</si>
  <si>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</si>
  <si>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</si>
  <si>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</si>
  <si>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</si>
  <si>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</si>
  <si>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</si>
  <si>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</si>
  <si>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</si>
  <si>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</si>
  <si>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</si>
  <si>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</si>
  <si>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</si>
  <si>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</si>
  <si>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</si>
  <si>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</si>
  <si>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</si>
  <si>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</si>
  <si>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</si>
  <si>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</si>
  <si>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</si>
  <si>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</si>
  <si>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</si>
  <si>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</si>
  <si>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</si>
  <si>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</si>
  <si>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</si>
  <si>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</si>
  <si>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</si>
  <si>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</si>
  <si>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</si>
  <si>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</si>
  <si>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</si>
  <si>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</si>
  <si>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</si>
  <si>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</si>
  <si>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</si>
  <si>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</si>
  <si>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</si>
  <si>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</si>
  <si>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</si>
  <si>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</si>
  <si>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</si>
  <si>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</si>
  <si>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</si>
  <si>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</si>
  <si>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</si>
  <si>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</si>
  <si>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</si>
  <si>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</si>
  <si>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</si>
  <si>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</si>
  <si>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</si>
  <si>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</si>
  <si>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</si>
  <si>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</si>
  <si>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</si>
  <si>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</si>
  <si>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</si>
  <si>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</si>
  <si>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</si>
  <si>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</si>
  <si>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</si>
  <si>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</si>
  <si>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</si>
  <si>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</si>
  <si>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</si>
  <si>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</si>
  <si>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</si>
  <si>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</si>
  <si>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</si>
  <si>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</si>
  <si>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</si>
  <si>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</si>
  <si>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</si>
  <si>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</si>
  <si>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</si>
  <si>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</si>
  <si>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</si>
  <si>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</si>
  <si>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</si>
  <si>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</si>
  <si>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</si>
  <si>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</si>
  <si>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</si>
  <si>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</si>
  <si>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</si>
  <si>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</si>
  <si>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</si>
  <si>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</si>
  <si>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</si>
  <si>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</si>
  <si>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</si>
  <si>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</si>
  <si>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</si>
  <si>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</si>
  <si>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</si>
  <si>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</si>
  <si>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</si>
  <si>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</si>
  <si>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</si>
  <si>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</si>
  <si>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</si>
  <si>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</si>
  <si>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</si>
  <si>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</si>
  <si>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</si>
  <si>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</si>
  <si>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</si>
  <si>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</si>
  <si>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</si>
  <si>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</si>
  <si>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</si>
  <si>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</si>
  <si>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</si>
  <si>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</si>
  <si>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</si>
  <si>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</si>
  <si>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</si>
  <si>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</si>
  <si>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</si>
  <si>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</si>
  <si>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</si>
  <si>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</si>
  <si>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</si>
  <si>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</si>
  <si>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</si>
  <si>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</si>
  <si>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</si>
  <si>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</si>
  <si>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</si>
  <si>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</si>
  <si>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</si>
  <si>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</si>
  <si>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</si>
  <si>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</si>
  <si>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</si>
  <si>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</si>
  <si>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</si>
  <si>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</si>
  <si>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</si>
  <si>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</si>
  <si>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</si>
  <si>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</si>
  <si>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</si>
  <si>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</si>
  <si>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</si>
  <si>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</si>
  <si>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</si>
  <si>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</si>
  <si>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</si>
  <si>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</si>
  <si>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</si>
  <si>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</si>
  <si>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</si>
  <si>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</si>
  <si>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</si>
  <si>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</si>
  <si>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</si>
  <si>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</si>
  <si>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</si>
  <si>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</si>
  <si>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</si>
  <si>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</si>
  <si>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</si>
  <si>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</si>
  <si>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</si>
  <si>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</si>
  <si>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</si>
  <si>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</si>
  <si>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</si>
  <si>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</si>
  <si>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</si>
  <si>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</si>
  <si>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</si>
  <si>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</si>
  <si>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</si>
  <si>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</si>
  <si>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</si>
  <si>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</si>
  <si>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</si>
  <si>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</si>
  <si>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</si>
  <si>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</si>
  <si>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</si>
  <si>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</si>
  <si>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</si>
  <si>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</si>
  <si>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</si>
  <si>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</si>
  <si>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</si>
  <si>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</si>
  <si>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</si>
  <si>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</si>
  <si>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</si>
  <si>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</si>
  <si>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</si>
  <si>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</si>
  <si>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</si>
  <si>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</si>
  <si>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</si>
  <si>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</si>
  <si>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</si>
  <si>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</si>
  <si>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</si>
  <si>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</si>
  <si>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</si>
  <si>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</si>
  <si>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</si>
  <si>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</si>
  <si>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</si>
  <si>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</si>
  <si>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</si>
  <si>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</si>
  <si>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</si>
  <si>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</si>
  <si>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</si>
  <si>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</si>
  <si>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</si>
  <si>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</si>
  <si>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</si>
  <si>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</si>
  <si>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</si>
  <si>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</si>
  <si>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</si>
  <si>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</si>
  <si>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</si>
  <si>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</si>
  <si>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</si>
  <si>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</si>
  <si>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</si>
  <si>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</si>
  <si>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</si>
  <si>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</si>
  <si>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</si>
  <si>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</si>
  <si>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</si>
  <si>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</si>
  <si>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</si>
  <si>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</si>
  <si>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</si>
  <si>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</si>
  <si>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</si>
  <si>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</si>
  <si>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</si>
  <si>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</si>
  <si>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</si>
  <si>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</si>
  <si>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</si>
  <si>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</si>
  <si>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</si>
  <si>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</si>
  <si>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</si>
  <si>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</si>
  <si>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</si>
  <si>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</si>
  <si>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</si>
  <si>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</si>
  <si>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</si>
  <si>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</si>
  <si>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</si>
  <si>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</si>
  <si>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</si>
  <si>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</si>
  <si>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</si>
  <si>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</si>
  <si>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</si>
  <si>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</si>
  <si>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</si>
  <si>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</si>
  <si>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</si>
  <si>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</si>
  <si>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</si>
  <si>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</si>
  <si>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</si>
  <si>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</si>
  <si>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</si>
  <si>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</si>
  <si>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</si>
  <si>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</si>
  <si>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</si>
  <si>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</si>
  <si>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</si>
  <si>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</si>
  <si>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</si>
  <si>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</si>
  <si>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</si>
  <si>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</si>
  <si>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</si>
  <si>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</si>
  <si>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</si>
  <si>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</si>
  <si>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</si>
  <si>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</si>
  <si>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</si>
  <si>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</si>
  <si>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</si>
  <si>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</si>
  <si>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</si>
  <si>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</si>
  <si>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</si>
  <si>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</si>
  <si>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</si>
  <si>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</si>
  <si>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</si>
  <si>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</si>
  <si>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</si>
  <si>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</si>
  <si>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</si>
  <si>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</si>
  <si>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</si>
  <si>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</si>
  <si>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</si>
  <si>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</si>
  <si>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</si>
  <si>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</si>
  <si>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</si>
  <si>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</si>
  <si>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</si>
  <si>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</si>
  <si>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</si>
  <si>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</si>
  <si>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</si>
  <si>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</si>
  <si>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</si>
  <si>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</si>
  <si>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</si>
  <si>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</si>
  <si>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</si>
  <si>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</si>
  <si>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</si>
  <si>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</si>
  <si>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</si>
  <si>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</si>
  <si>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</si>
  <si>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</si>
  <si>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</si>
  <si>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</si>
  <si>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</si>
  <si>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</si>
  <si>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</si>
  <si>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</si>
  <si>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</si>
  <si>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</si>
  <si>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</si>
  <si>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</si>
  <si>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</si>
  <si>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</si>
  <si>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</si>
  <si>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</si>
  <si>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</si>
  <si>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</si>
  <si>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</si>
  <si>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</si>
  <si>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</si>
  <si>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</si>
  <si>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</si>
  <si>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</si>
  <si>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</si>
  <si>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</si>
  <si>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</si>
  <si>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</si>
  <si>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</si>
  <si>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</si>
  <si>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</si>
  <si>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</si>
  <si>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</si>
  <si>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</si>
  <si>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</si>
  <si>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</si>
  <si>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</si>
  <si>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</si>
  <si>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</si>
  <si>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</si>
  <si>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</si>
  <si>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</si>
  <si>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</si>
  <si>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</si>
  <si>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</si>
  <si>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</si>
  <si>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</si>
  <si>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</si>
  <si>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</si>
  <si>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</si>
  <si>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</si>
  <si>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</si>
  <si>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</si>
  <si>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</si>
  <si>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</si>
  <si>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</si>
  <si>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</si>
  <si>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</si>
  <si>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</si>
  <si>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</si>
  <si>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</si>
  <si>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</si>
  <si>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</si>
  <si>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</si>
  <si>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</si>
  <si>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</si>
  <si>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</si>
  <si>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</si>
  <si>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</si>
  <si>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</si>
  <si>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</si>
  <si>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</si>
  <si>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</si>
  <si>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</si>
  <si>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</si>
  <si>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</si>
  <si>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</si>
  <si>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</si>
  <si>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</si>
  <si>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</si>
  <si>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</si>
  <si>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</si>
  <si>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</si>
  <si>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</si>
  <si>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</si>
  <si>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</si>
  <si>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</si>
  <si>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</si>
  <si>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</si>
  <si>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</si>
  <si>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</si>
  <si>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</si>
  <si>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</si>
  <si>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</si>
  <si>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</si>
  <si>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</si>
  <si>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</si>
  <si>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</si>
  <si>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</si>
  <si>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</si>
  <si>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</si>
  <si>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</si>
  <si>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</si>
  <si>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</si>
  <si>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</si>
  <si>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</si>
  <si>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</si>
  <si>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</si>
  <si>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</si>
  <si>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</si>
  <si>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</si>
  <si>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</si>
  <si>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</si>
  <si>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</si>
  <si>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</si>
  <si>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</si>
  <si>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</si>
  <si>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</si>
  <si>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</si>
  <si>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</si>
  <si>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</si>
  <si>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</si>
  <si>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</si>
  <si>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</si>
  <si>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</si>
  <si>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</si>
  <si>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</si>
  <si>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</si>
  <si>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</si>
  <si>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</si>
  <si>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</si>
  <si>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</si>
  <si>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</si>
  <si>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</si>
  <si>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</si>
  <si>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</si>
  <si>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</si>
  <si>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</si>
  <si>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</si>
  <si>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</si>
  <si>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</si>
  <si>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</si>
  <si>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</si>
  <si>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</si>
  <si>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</si>
  <si>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</si>
  <si>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</si>
  <si>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</si>
  <si>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</si>
  <si>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</si>
  <si>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</si>
  <si>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</si>
  <si>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</si>
  <si>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</si>
  <si>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</si>
  <si>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</si>
  <si>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</si>
  <si>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</si>
  <si>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</si>
  <si>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</si>
  <si>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</si>
  <si>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</si>
  <si>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</si>
  <si>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</si>
  <si>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</si>
  <si>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</si>
  <si>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</si>
  <si>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</si>
  <si>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</si>
  <si>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</si>
  <si>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</si>
  <si>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</si>
  <si>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</si>
  <si>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</si>
  <si>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</si>
  <si>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</si>
  <si>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</si>
  <si>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</si>
  <si>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</si>
  <si>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</si>
  <si>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</si>
  <si>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</si>
  <si>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</si>
  <si>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</si>
  <si>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</si>
  <si>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</si>
  <si>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</si>
  <si>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</si>
  <si>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</si>
  <si>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</si>
  <si>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</si>
  <si>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</si>
  <si>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</si>
  <si>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</si>
  <si>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</si>
  <si>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</si>
  <si>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</si>
  <si>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</si>
  <si>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</si>
  <si>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</si>
  <si>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</si>
  <si>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</si>
  <si>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</si>
  <si>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</si>
  <si>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</si>
  <si>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</si>
  <si>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</si>
  <si>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</si>
  <si>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</si>
  <si>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</si>
  <si>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</si>
  <si>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</si>
  <si>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</si>
  <si>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</si>
  <si>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</si>
  <si>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</si>
  <si>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</si>
  <si>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</si>
  <si>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</si>
  <si>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</si>
  <si>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</si>
  <si>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</si>
  <si>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</si>
  <si>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</si>
  <si>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</si>
  <si>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</si>
  <si>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</si>
  <si>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</si>
  <si>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</si>
  <si>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</si>
  <si>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</si>
  <si>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</si>
  <si>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</si>
  <si>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</si>
  <si>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</si>
  <si>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</si>
  <si>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</si>
  <si>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</si>
  <si>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</si>
  <si>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</si>
  <si>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</si>
  <si>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</si>
  <si>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</si>
  <si>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</si>
  <si>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</si>
  <si>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</si>
  <si>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</si>
  <si>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</si>
  <si>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</si>
  <si>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</si>
  <si>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</si>
  <si>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</si>
  <si>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</si>
  <si>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</si>
  <si>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</si>
  <si>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</si>
  <si>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</si>
  <si>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</si>
  <si>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</si>
  <si>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</si>
  <si>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</si>
  <si>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</si>
  <si>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</si>
  <si>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</si>
  <si>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</si>
  <si>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</si>
  <si>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</si>
  <si>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</si>
  <si>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</si>
  <si>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</si>
  <si>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</si>
  <si>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</si>
  <si>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</si>
  <si>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</si>
  <si>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</si>
  <si>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</si>
  <si>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</si>
  <si>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</si>
  <si>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</si>
  <si>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</si>
  <si>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</si>
  <si>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</si>
  <si>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</si>
  <si>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</si>
  <si>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</si>
  <si>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</si>
  <si>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</si>
  <si>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</si>
  <si>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</si>
  <si>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</si>
  <si>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</si>
  <si>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</si>
  <si>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</si>
  <si>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</si>
  <si>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</si>
  <si>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</si>
  <si>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</si>
  <si>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</si>
  <si>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</si>
  <si>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</si>
  <si>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</si>
  <si>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</si>
  <si>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</si>
  <si>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</si>
  <si>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</si>
  <si>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</si>
  <si>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</si>
  <si>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</si>
  <si>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</si>
  <si>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</si>
  <si>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</si>
  <si>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</si>
  <si>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</si>
  <si>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</si>
  <si>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</si>
  <si>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</si>
  <si>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</si>
  <si>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</si>
  <si>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</si>
  <si>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</si>
  <si>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</si>
  <si>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</si>
  <si>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</si>
  <si>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</si>
  <si>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</si>
  <si>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</si>
  <si>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</si>
  <si>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</si>
  <si>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</si>
  <si>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</si>
  <si>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</si>
  <si>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</si>
  <si>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</si>
  <si>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</si>
  <si>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</si>
  <si>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</si>
  <si>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</si>
  <si>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</si>
  <si>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</si>
  <si>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</si>
  <si>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</si>
  <si>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</si>
  <si>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</si>
  <si>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</si>
  <si>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</si>
  <si>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</si>
  <si>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</si>
  <si>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</si>
  <si>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</si>
  <si>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</si>
  <si>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</si>
  <si>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</si>
  <si>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</si>
  <si>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</si>
  <si>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</si>
  <si>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</si>
  <si>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</si>
  <si>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</si>
  <si>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</si>
  <si>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</si>
  <si>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</si>
  <si>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</si>
  <si>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</si>
  <si>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</si>
  <si>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</si>
  <si>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</si>
  <si>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</si>
  <si>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</si>
  <si>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</si>
  <si>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</si>
  <si>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</si>
  <si>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</si>
  <si>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</si>
  <si>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</si>
  <si>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</si>
  <si>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</si>
  <si>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</si>
  <si>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</si>
  <si>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</si>
  <si>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</si>
  <si>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</si>
  <si>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</si>
  <si>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</si>
  <si>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</si>
  <si>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</si>
  <si>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</si>
  <si>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</si>
  <si>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</si>
  <si>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</si>
  <si>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</si>
  <si>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</si>
  <si>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</si>
  <si>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</si>
  <si>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</si>
  <si>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</si>
  <si>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</si>
  <si>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</si>
  <si>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</si>
  <si>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</si>
  <si>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</si>
  <si>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</si>
  <si>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</si>
  <si>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</si>
  <si>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</si>
  <si>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</si>
  <si>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</si>
  <si>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</si>
  <si>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</si>
  <si>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</si>
  <si>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</si>
  <si>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</si>
  <si>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</si>
  <si>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</si>
  <si>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</si>
  <si>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</si>
  <si>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</si>
  <si>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</si>
  <si>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</si>
  <si>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</si>
  <si>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</si>
  <si>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</si>
  <si>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</si>
  <si>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</si>
  <si>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</si>
  <si>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</si>
  <si>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</si>
  <si>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</si>
  <si>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</si>
  <si>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</si>
  <si>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</si>
  <si>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</si>
  <si>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</si>
  <si>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</si>
  <si>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</si>
  <si>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</si>
  <si>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</si>
  <si>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</si>
  <si>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</si>
  <si>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</si>
  <si>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</si>
  <si>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</si>
  <si>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</si>
  <si>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</si>
  <si>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</si>
  <si>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</si>
  <si>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</si>
  <si>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</si>
  <si>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</si>
  <si>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</si>
  <si>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</si>
  <si>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</si>
  <si>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</si>
  <si>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</si>
  <si>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</si>
  <si>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</si>
  <si>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</si>
  <si>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</si>
  <si>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</si>
  <si>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</si>
  <si>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</si>
  <si>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</si>
  <si>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</si>
  <si>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</si>
  <si>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</si>
  <si>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</si>
  <si>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</si>
  <si>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</si>
  <si>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</si>
  <si>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</si>
  <si>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</si>
  <si>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</si>
  <si>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</si>
  <si>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</si>
  <si>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</si>
  <si>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</si>
  <si>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</si>
  <si>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</si>
  <si>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</si>
  <si>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</si>
  <si>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</si>
  <si>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</si>
  <si>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</si>
  <si>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</si>
  <si>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</si>
  <si>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</si>
  <si>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</si>
  <si>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</si>
  <si>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</si>
  <si>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</si>
  <si>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</si>
  <si>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</si>
  <si>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</si>
  <si>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</si>
  <si>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</si>
  <si>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</si>
  <si>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</si>
  <si>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</si>
  <si>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</si>
  <si>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</si>
  <si>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</si>
  <si>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</si>
  <si>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</si>
  <si>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</si>
  <si>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</si>
  <si>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</si>
  <si>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</si>
  <si>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</si>
  <si>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</si>
  <si>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</si>
  <si>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</si>
  <si>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</si>
  <si>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</si>
  <si>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</si>
  <si>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</si>
  <si>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</si>
  <si>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</si>
  <si>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</si>
  <si>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</si>
  <si>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</si>
  <si>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</si>
  <si>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</si>
  <si>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</si>
  <si>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</si>
  <si>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</si>
  <si>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</si>
  <si>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</si>
  <si>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</si>
  <si>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</si>
  <si>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</si>
  <si>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</si>
  <si>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</si>
  <si>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</si>
  <si>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</si>
  <si>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</si>
  <si>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</si>
  <si>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</si>
  <si>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</si>
  <si>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</si>
  <si>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</si>
  <si>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</si>
  <si>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</si>
  <si>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</si>
  <si>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</si>
  <si>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</si>
  <si>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</si>
  <si>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</si>
  <si>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</si>
  <si>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</si>
  <si>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</si>
  <si>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</si>
  <si>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</si>
  <si>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</si>
  <si>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</si>
  <si>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</si>
  <si>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</si>
  <si>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</si>
  <si>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</si>
  <si>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</si>
  <si>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</si>
  <si>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</si>
  <si>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</si>
  <si>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</si>
  <si>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</si>
  <si>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</si>
  <si>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</si>
  <si>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</si>
  <si>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</si>
  <si>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</si>
  <si>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</si>
  <si>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</si>
  <si>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</si>
  <si>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</si>
  <si>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</si>
  <si>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</si>
  <si>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</si>
  <si>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</si>
  <si>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</si>
  <si>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</si>
  <si>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</si>
  <si>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</si>
  <si>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</si>
  <si>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</si>
  <si>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</si>
  <si>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</si>
  <si>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</si>
  <si>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</si>
  <si>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</si>
  <si>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</si>
  <si>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</si>
  <si>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</si>
  <si>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</si>
  <si>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</si>
  <si>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</si>
  <si>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</si>
  <si>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</si>
  <si>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</si>
  <si>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</si>
  <si>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</si>
  <si>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</si>
  <si>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</si>
  <si>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</si>
  <si>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</si>
  <si>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</si>
  <si>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</si>
  <si>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</si>
  <si>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</si>
  <si>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</si>
  <si>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</si>
  <si>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</si>
  <si>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</si>
  <si>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</si>
  <si>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</si>
  <si>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</si>
  <si>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</si>
  <si>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</si>
  <si>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</si>
  <si>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</si>
  <si>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</si>
  <si>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</si>
  <si>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</si>
  <si>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</si>
  <si>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</si>
  <si>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</si>
  <si>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</si>
  <si>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</si>
  <si>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</si>
  <si>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</si>
  <si>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</si>
  <si>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</si>
  <si>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</si>
  <si>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</si>
  <si>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</si>
  <si>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</si>
  <si>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</si>
  <si>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</si>
  <si>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</si>
  <si>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</si>
  <si>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</si>
  <si>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</si>
  <si>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</si>
  <si>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</si>
  <si>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</si>
  <si>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</si>
  <si>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</si>
  <si>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</si>
  <si>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</si>
  <si>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</si>
  <si>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</si>
  <si>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</si>
  <si>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</si>
  <si>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</si>
  <si>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</si>
  <si>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</si>
  <si>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</si>
  <si>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</si>
  <si>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</si>
  <si>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</si>
  <si>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</si>
  <si>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</si>
  <si>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</si>
  <si>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</si>
  <si>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</si>
  <si>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</si>
  <si>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</si>
  <si>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</si>
  <si>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</si>
  <si>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</si>
  <si>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</si>
  <si>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</si>
  <si>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</si>
  <si>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</si>
  <si>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</si>
  <si>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</si>
  <si>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</si>
  <si>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</si>
  <si>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</si>
  <si>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</si>
  <si>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</si>
  <si>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</si>
  <si>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</si>
  <si>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</si>
  <si>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</si>
  <si>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</si>
  <si>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</si>
  <si>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</si>
  <si>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</si>
  <si>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</si>
  <si>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</si>
  <si>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</si>
  <si>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</si>
  <si>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</si>
  <si>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</si>
  <si>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</si>
  <si>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</si>
  <si>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</si>
  <si>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</si>
  <si>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</si>
  <si>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</si>
  <si>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</si>
  <si>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</si>
  <si>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</si>
  <si>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</si>
  <si>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</si>
  <si>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</si>
  <si>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</si>
  <si>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</si>
  <si>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</si>
  <si>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</si>
  <si>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</si>
  <si>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</si>
  <si>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</si>
  <si>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</si>
  <si>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</si>
  <si>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</si>
  <si>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</si>
  <si>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</si>
  <si>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</si>
  <si>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</si>
  <si>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</si>
  <si>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</si>
  <si>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</si>
  <si>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</si>
  <si>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</si>
  <si>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</si>
  <si>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</si>
  <si>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</si>
  <si>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</si>
  <si>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</si>
  <si>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</si>
  <si>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</si>
  <si>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</si>
  <si>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</si>
  <si>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</si>
  <si>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</si>
  <si>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</si>
  <si>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</si>
  <si>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</si>
  <si>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</si>
  <si>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</si>
  <si>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</si>
  <si>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</si>
  <si>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</si>
  <si>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</si>
  <si>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</si>
  <si>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</si>
  <si>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</si>
  <si>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</si>
  <si>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</si>
  <si>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</si>
  <si>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</si>
  <si>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</si>
  <si>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</si>
  <si>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</si>
  <si>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</si>
  <si>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</si>
  <si>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</si>
  <si>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</si>
  <si>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</si>
  <si>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</si>
  <si>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</si>
  <si>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</si>
  <si>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</si>
  <si>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</si>
  <si>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</si>
  <si>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</si>
  <si>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</si>
  <si>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</si>
  <si>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</si>
  <si>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</si>
  <si>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</si>
  <si>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</si>
  <si>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</si>
  <si>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</si>
  <si>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</si>
  <si>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</si>
  <si>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</si>
  <si>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</si>
  <si>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</si>
  <si>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</si>
  <si>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</si>
  <si>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</si>
  <si>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</si>
  <si>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</si>
  <si>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</si>
  <si>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</si>
  <si>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</si>
  <si>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</si>
  <si>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</si>
  <si>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</si>
  <si>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</si>
  <si>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</si>
  <si>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</si>
  <si>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</si>
  <si>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</si>
  <si>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</si>
  <si>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</si>
  <si>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</si>
  <si>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</si>
  <si>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</si>
  <si>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</si>
  <si>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</si>
  <si>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</si>
  <si>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</si>
  <si>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</si>
  <si>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</si>
  <si>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</si>
  <si>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</si>
  <si>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</si>
  <si>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</si>
  <si>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</si>
  <si>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</si>
  <si>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</si>
  <si>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</si>
  <si>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</si>
  <si>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</si>
  <si>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</si>
  <si>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</si>
  <si>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</si>
  <si>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</si>
  <si>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</si>
  <si>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</si>
  <si>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</si>
  <si>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</si>
  <si>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</si>
  <si>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</si>
  <si>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</si>
  <si>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</si>
  <si>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</si>
  <si>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</si>
  <si>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</si>
  <si>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</si>
  <si>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</si>
  <si>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</si>
  <si>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</si>
  <si>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</si>
  <si>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</si>
  <si>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</si>
  <si>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</si>
  <si>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</si>
  <si>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</si>
  <si>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</si>
  <si>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</si>
  <si>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</si>
  <si>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</si>
  <si>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</si>
  <si>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</si>
  <si>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</si>
  <si>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</si>
  <si>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</si>
  <si>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</si>
  <si>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</si>
  <si>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</si>
  <si>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</si>
  <si>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</si>
  <si>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</si>
  <si>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</si>
  <si>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</si>
  <si>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</si>
  <si>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</si>
  <si>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</si>
  <si>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</si>
  <si>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</si>
  <si>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</si>
  <si>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</si>
  <si>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</si>
  <si>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</si>
  <si>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</si>
  <si>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</si>
  <si>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</si>
  <si>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</si>
  <si>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</si>
  <si>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</si>
  <si>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</si>
  <si>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</si>
  <si>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</si>
  <si>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</si>
  <si>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</si>
  <si>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</si>
  <si>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</si>
  <si>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</si>
  <si>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</si>
  <si>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</si>
  <si>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</si>
  <si>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</si>
  <si>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</si>
  <si>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</si>
  <si>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</si>
  <si>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</si>
  <si>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</si>
  <si>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</si>
  <si>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</si>
  <si>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</si>
  <si>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</si>
  <si>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</si>
  <si>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</si>
  <si>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</si>
  <si>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</si>
  <si>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</si>
  <si>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</si>
  <si>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</si>
  <si>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</si>
  <si>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</si>
  <si>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</si>
  <si>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</si>
  <si>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</si>
  <si>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</si>
  <si>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</si>
  <si>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</si>
  <si>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</si>
  <si>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</si>
  <si>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</si>
  <si>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</si>
  <si>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</si>
  <si>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</si>
  <si>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</si>
  <si>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</si>
  <si>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</si>
  <si>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</si>
  <si>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</si>
  <si>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</si>
  <si>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</si>
  <si>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</si>
  <si>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</si>
  <si>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</si>
  <si>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</si>
  <si>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</si>
  <si>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</si>
  <si>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</si>
  <si>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</si>
  <si>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</si>
  <si>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</si>
  <si>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</si>
  <si>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</si>
  <si>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</si>
  <si>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</si>
  <si>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</si>
  <si>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</si>
  <si>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</si>
  <si>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</si>
  <si>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</si>
  <si>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</si>
  <si>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</si>
  <si>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</si>
  <si>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</si>
  <si>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</si>
  <si>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</si>
  <si>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</si>
  <si>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</si>
  <si>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</si>
  <si>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</si>
  <si>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</si>
  <si>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</si>
  <si>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</si>
  <si>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</si>
  <si>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</si>
  <si>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</si>
  <si>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</si>
  <si>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</si>
  <si>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</si>
  <si>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</si>
  <si>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</si>
  <si>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</si>
  <si>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</si>
  <si>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</si>
  <si>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</si>
  <si>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</si>
  <si>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</si>
  <si>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</si>
  <si>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</si>
  <si>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</si>
  <si>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</si>
  <si>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</si>
  <si>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</si>
  <si>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</si>
  <si>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</si>
  <si>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</si>
  <si>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</si>
  <si>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</si>
  <si>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</si>
  <si>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</si>
  <si>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</si>
  <si>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</si>
  <si>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</si>
  <si>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</si>
  <si>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</si>
  <si>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</si>
  <si>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</si>
  <si>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</si>
  <si>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</si>
  <si>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</si>
  <si>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</si>
  <si>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</si>
  <si>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</si>
  <si>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</si>
  <si>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</si>
  <si>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</si>
  <si>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</si>
  <si>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</si>
  <si>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</si>
  <si>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</si>
  <si>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</si>
  <si>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</si>
  <si>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</si>
  <si>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</si>
  <si>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</si>
  <si>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</si>
  <si>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</si>
  <si>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</si>
  <si>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</si>
  <si>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</si>
  <si>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</si>
  <si>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</si>
  <si>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</si>
  <si>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</si>
  <si>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</si>
  <si>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</si>
  <si>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</si>
  <si>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</si>
  <si>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</si>
  <si>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</si>
  <si>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</si>
  <si>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</si>
  <si>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</si>
  <si>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</si>
  <si>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</si>
  <si>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</si>
  <si>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</si>
  <si>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</si>
  <si>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</si>
  <si>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</si>
  <si>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</si>
  <si>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</si>
  <si>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</si>
  <si>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</si>
  <si>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</si>
  <si>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</si>
  <si>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</si>
  <si>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</si>
  <si>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</si>
  <si>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</si>
  <si>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</si>
  <si>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</si>
  <si>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</si>
  <si>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</si>
  <si>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</si>
  <si>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</si>
  <si>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</si>
  <si>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</si>
  <si>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</si>
  <si>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</si>
  <si>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</si>
  <si>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</si>
  <si>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</si>
  <si>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</si>
  <si>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</si>
  <si>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</si>
  <si>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</si>
  <si>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</si>
  <si>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</si>
  <si>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</si>
  <si>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</si>
  <si>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</si>
  <si>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</si>
  <si>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</si>
  <si>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</si>
  <si>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</si>
  <si>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</si>
  <si>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</si>
  <si>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</si>
  <si>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</si>
  <si>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</si>
  <si>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</si>
  <si>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</si>
  <si>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</si>
  <si>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</si>
  <si>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</si>
  <si>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</si>
  <si>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</si>
  <si>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</si>
  <si>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</si>
  <si>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</si>
  <si>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</si>
  <si>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</si>
  <si>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</si>
  <si>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</si>
  <si>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</si>
  <si>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</si>
  <si>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</si>
  <si>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</si>
  <si>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</si>
  <si>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</si>
  <si>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</si>
  <si>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</si>
  <si>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</si>
  <si>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</si>
  <si>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</si>
  <si>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</si>
  <si>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</si>
  <si>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</si>
  <si>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</si>
  <si>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</si>
  <si>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</si>
  <si>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</si>
  <si>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</si>
  <si>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</si>
  <si>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</si>
  <si>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</si>
  <si>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</si>
  <si>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</si>
  <si>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</si>
  <si>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</si>
  <si>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</si>
  <si>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</si>
  <si>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</si>
  <si>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</si>
  <si>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</si>
  <si>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</si>
  <si>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</si>
  <si>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</si>
  <si>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</si>
  <si>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</si>
  <si>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</si>
  <si>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</si>
  <si>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</si>
  <si>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</si>
  <si>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</si>
  <si>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</si>
  <si>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</si>
  <si>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</si>
  <si>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</si>
  <si>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</si>
  <si>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</si>
  <si>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</si>
  <si>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</si>
  <si>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</si>
  <si>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</si>
  <si>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</si>
  <si>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</si>
  <si>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</si>
  <si>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</si>
  <si>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</si>
  <si>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</si>
  <si>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</si>
  <si>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</si>
  <si>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</si>
  <si>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</si>
  <si>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</si>
  <si>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</si>
  <si>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</si>
  <si>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</si>
  <si>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</si>
  <si>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</si>
  <si>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</si>
  <si>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</si>
  <si>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</si>
  <si>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</si>
  <si>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</si>
  <si>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</si>
  <si>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</si>
  <si>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</si>
  <si>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</si>
  <si>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</si>
  <si>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</si>
  <si>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</si>
  <si>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</si>
  <si>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</si>
  <si>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</si>
  <si>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</si>
  <si>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</si>
  <si>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</si>
  <si>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</si>
  <si>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</si>
  <si>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</si>
  <si>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</si>
  <si>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</si>
  <si>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</si>
  <si>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</si>
  <si>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</si>
  <si>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</si>
  <si>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</si>
  <si>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</si>
  <si>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</si>
  <si>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</si>
  <si>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</si>
  <si>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</si>
  <si>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</si>
  <si>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</si>
  <si>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</si>
  <si>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</si>
  <si>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</si>
  <si>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</si>
  <si>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</si>
  <si>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</si>
  <si>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</si>
  <si>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</si>
  <si>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</si>
  <si>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</si>
  <si>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</si>
  <si>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</si>
  <si>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</si>
  <si>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</si>
  <si>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</si>
  <si>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</si>
  <si>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</si>
  <si>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</si>
  <si>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</si>
  <si>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</si>
  <si>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</si>
  <si>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</si>
  <si>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</si>
  <si>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</si>
  <si>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</si>
  <si>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</si>
  <si>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</si>
  <si>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</si>
  <si>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</si>
  <si>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</si>
  <si>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</si>
  <si>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</si>
  <si>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</si>
  <si>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</si>
  <si>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</si>
  <si>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</si>
  <si>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</si>
  <si>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</si>
  <si>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</si>
  <si>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</si>
  <si>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</si>
  <si>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</si>
  <si>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</si>
  <si>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</si>
  <si>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</si>
  <si>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</si>
  <si>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</si>
  <si>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</si>
  <si>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</si>
  <si>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</si>
  <si>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</si>
  <si>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</si>
  <si>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</si>
  <si>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</si>
  <si>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</si>
  <si>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</si>
  <si>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</si>
  <si>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</si>
  <si>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</si>
  <si>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</si>
  <si>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</si>
  <si>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</si>
  <si>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</si>
  <si>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</si>
  <si>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</si>
  <si>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</si>
  <si>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</si>
  <si>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</si>
  <si>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</si>
  <si>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</si>
  <si>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</si>
  <si>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</si>
  <si>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</si>
  <si>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</si>
  <si>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</si>
  <si>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</si>
  <si>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</si>
  <si>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</si>
  <si>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</si>
  <si>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</si>
  <si>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</si>
  <si>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</si>
  <si>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</si>
  <si>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</si>
  <si>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</si>
  <si>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</si>
  <si>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</si>
  <si>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</si>
  <si>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</si>
  <si>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</si>
  <si>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</si>
  <si>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</si>
  <si>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</si>
  <si>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</si>
  <si>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</si>
  <si>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</si>
  <si>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</si>
  <si>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</si>
  <si>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</si>
  <si>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</si>
  <si>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</si>
  <si>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</si>
  <si>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</si>
  <si>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</si>
  <si>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</si>
  <si>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</si>
  <si>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</si>
  <si>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</si>
  <si>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</si>
  <si>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</si>
  <si>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</si>
  <si>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</si>
  <si>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</si>
  <si>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</si>
  <si>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</si>
  <si>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</si>
  <si>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</si>
  <si>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</si>
  <si>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</si>
  <si>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</si>
  <si>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</si>
  <si>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</si>
  <si>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</si>
  <si>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</si>
  <si>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</si>
  <si>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</si>
  <si>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</si>
  <si>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</si>
  <si>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</si>
  <si>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</si>
  <si>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</si>
  <si>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</si>
  <si>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</si>
  <si>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</si>
  <si>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</si>
  <si>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</si>
  <si>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</si>
  <si>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</si>
  <si>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</si>
  <si>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</si>
  <si>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</si>
  <si>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</si>
  <si>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</si>
  <si>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</si>
  <si>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</si>
  <si>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</si>
  <si>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</si>
  <si>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</si>
  <si>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</si>
  <si>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</si>
  <si>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</si>
  <si>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</si>
  <si>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</si>
  <si>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</si>
  <si>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</si>
  <si>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</si>
  <si>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</si>
  <si>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</si>
  <si>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</si>
  <si>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</si>
  <si>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</si>
  <si>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</si>
  <si>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</si>
  <si>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</si>
  <si>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</si>
  <si>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</si>
  <si>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</si>
  <si>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</si>
  <si>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</si>
  <si>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</si>
  <si>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</si>
  <si>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</si>
  <si>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</si>
  <si>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</si>
  <si>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</si>
  <si>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</si>
  <si>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</si>
  <si>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</si>
  <si>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</si>
  <si>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</si>
  <si>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</si>
  <si>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</si>
  <si>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</si>
  <si>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</si>
  <si>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</si>
  <si>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</si>
  <si>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</si>
  <si>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</si>
  <si>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</si>
  <si>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</si>
  <si>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</si>
  <si>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</si>
  <si>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</si>
  <si>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</si>
  <si>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</si>
  <si>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</si>
  <si>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</si>
  <si>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</si>
  <si>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</si>
  <si>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</si>
  <si>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</si>
  <si>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</si>
  <si>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</si>
  <si>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</si>
  <si>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</si>
  <si>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</si>
  <si>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</si>
  <si>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</si>
  <si>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</si>
  <si>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</si>
  <si>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</si>
  <si>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</si>
  <si>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</si>
  <si>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</si>
  <si>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</si>
  <si>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</si>
  <si>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</si>
  <si>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</si>
  <si>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</si>
  <si>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</si>
  <si>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</si>
  <si>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</si>
  <si>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</si>
  <si>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</si>
  <si>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</si>
  <si>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</si>
  <si>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</si>
  <si>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</si>
  <si>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</si>
  <si>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</si>
  <si>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</si>
  <si>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</si>
  <si>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</si>
  <si>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</si>
  <si>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</si>
  <si>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</si>
  <si>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</si>
  <si>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</si>
  <si>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</si>
  <si>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</si>
  <si>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</si>
  <si>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</si>
  <si>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</si>
  <si>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</si>
  <si>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</si>
  <si>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</si>
  <si>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</si>
  <si>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</si>
  <si>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</si>
  <si>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</si>
  <si>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</si>
  <si>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</si>
  <si>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</si>
  <si>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</si>
  <si>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</si>
  <si>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</si>
  <si>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</si>
  <si>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</si>
  <si>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</si>
  <si>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</si>
  <si>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</si>
  <si>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</si>
  <si>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</si>
  <si>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</si>
  <si>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</si>
  <si>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</si>
  <si>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</si>
  <si>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</si>
  <si>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</si>
  <si>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</si>
  <si>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</si>
  <si>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</si>
  <si>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</si>
  <si>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</si>
  <si>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</si>
  <si>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</si>
  <si>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</si>
  <si>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</si>
  <si>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</si>
  <si>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</si>
  <si>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</si>
  <si>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</si>
  <si>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</si>
  <si>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</si>
  <si>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</si>
  <si>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</si>
  <si>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</si>
  <si>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</si>
  <si>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</si>
  <si>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</si>
  <si>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</si>
  <si>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</si>
  <si>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</si>
  <si>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</si>
  <si>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</si>
  <si>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</si>
  <si>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</si>
  <si>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</si>
  <si>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</si>
  <si>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</si>
  <si>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</si>
  <si>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</si>
  <si>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</si>
  <si>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</si>
  <si>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</si>
  <si>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</si>
  <si>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</si>
  <si>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</si>
  <si>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</si>
  <si>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</si>
  <si>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</si>
  <si>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</si>
  <si>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</si>
  <si>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</si>
  <si>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</si>
  <si>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</si>
  <si>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</si>
  <si>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</si>
  <si>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</si>
  <si>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</si>
  <si>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</si>
  <si>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</si>
  <si>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</si>
  <si>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</si>
  <si>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</si>
  <si>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</si>
  <si>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</si>
  <si>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</si>
  <si>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</si>
  <si>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</si>
  <si>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</si>
  <si>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</si>
  <si>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</si>
  <si>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</si>
  <si>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</si>
  <si>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</si>
  <si>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</si>
  <si>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</si>
  <si>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</si>
  <si>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</si>
  <si>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</si>
  <si>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</si>
  <si>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</si>
  <si>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</si>
  <si>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</si>
  <si>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</si>
  <si>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</si>
  <si>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</si>
  <si>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</si>
  <si>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</si>
  <si>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</si>
  <si>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</si>
  <si>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</si>
  <si>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</si>
  <si>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</si>
  <si>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</si>
  <si>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</si>
  <si>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</si>
  <si>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</si>
  <si>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</si>
  <si>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</si>
  <si>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</si>
  <si>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</si>
  <si>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</si>
  <si>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</si>
  <si>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</si>
  <si>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</si>
  <si>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</si>
  <si>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</si>
  <si>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</si>
  <si>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</si>
  <si>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</si>
  <si>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</si>
  <si>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</si>
  <si>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</si>
  <si>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</si>
  <si>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</si>
  <si>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</si>
  <si>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</si>
  <si>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</si>
  <si>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</si>
  <si>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</si>
  <si>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</si>
  <si>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</si>
  <si>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</si>
  <si>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</si>
  <si>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</si>
  <si>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</si>
  <si>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</si>
  <si>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</si>
  <si>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</si>
  <si>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</si>
  <si>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</si>
  <si>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</si>
  <si>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</si>
  <si>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</si>
  <si>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</si>
  <si>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</si>
  <si>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</si>
  <si>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</si>
  <si>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</si>
  <si>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</si>
  <si>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</si>
  <si>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</si>
  <si>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</si>
  <si>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</si>
  <si>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</si>
  <si>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</si>
  <si>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</si>
  <si>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</si>
  <si>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</si>
  <si>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</si>
  <si>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</si>
  <si>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</si>
  <si>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</si>
  <si>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</si>
  <si>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</si>
  <si>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</si>
  <si>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</si>
  <si>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</si>
  <si>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</si>
  <si>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</si>
  <si>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</si>
  <si>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</si>
  <si>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</si>
  <si>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</si>
  <si>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</si>
  <si>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</si>
  <si>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</si>
  <si>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</si>
  <si>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</si>
  <si>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</si>
  <si>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</si>
  <si>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</si>
  <si>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</si>
  <si>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</si>
  <si>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</si>
  <si>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</si>
  <si>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</si>
  <si>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</si>
  <si>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</si>
  <si>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</si>
  <si>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</si>
  <si>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</si>
  <si>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</si>
  <si>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</si>
  <si>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</si>
  <si>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</si>
  <si>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</si>
  <si>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</si>
  <si>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</si>
  <si>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</si>
  <si>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</si>
  <si>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</si>
  <si>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</si>
  <si>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</si>
  <si>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</si>
  <si>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</si>
  <si>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</si>
  <si>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</si>
  <si>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</si>
  <si>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</si>
  <si>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</si>
  <si>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</si>
  <si>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</si>
  <si>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</si>
  <si>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</si>
  <si>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</si>
  <si>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</si>
  <si>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</si>
  <si>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</si>
  <si>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</si>
  <si>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</si>
  <si>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</si>
  <si>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</si>
  <si>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</si>
  <si>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</si>
  <si>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</si>
  <si>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</si>
  <si>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</si>
  <si>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</si>
  <si>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</si>
  <si>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</si>
  <si>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</si>
  <si>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</si>
  <si>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</si>
  <si>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</si>
  <si>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</si>
  <si>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</si>
  <si>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</si>
  <si>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</si>
  <si>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</si>
  <si>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</si>
  <si>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</si>
  <si>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</si>
  <si>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</si>
  <si>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</si>
  <si>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</si>
  <si>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</si>
  <si>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</si>
  <si>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</si>
  <si>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</si>
  <si>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</si>
  <si>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</si>
  <si>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</si>
  <si>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</si>
  <si>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</si>
  <si>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</si>
  <si>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</si>
  <si>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</si>
  <si>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</si>
  <si>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</si>
  <si>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</si>
  <si>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</si>
  <si>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</si>
  <si>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</si>
  <si>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</si>
  <si>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</si>
  <si>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</si>
  <si>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</si>
  <si>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</si>
  <si>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</si>
  <si>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</si>
  <si>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</si>
  <si>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</si>
  <si>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</si>
  <si>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</si>
  <si>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</si>
  <si>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</si>
  <si>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</si>
  <si>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</si>
  <si>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</si>
  <si>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</si>
  <si>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</si>
  <si>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</si>
  <si>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</si>
  <si>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</si>
  <si>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</si>
  <si>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</si>
  <si>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</si>
  <si>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</si>
  <si>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</si>
  <si>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</si>
  <si>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</si>
  <si>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</si>
  <si>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</si>
  <si>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</si>
  <si>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</si>
  <si>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</si>
  <si>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</si>
  <si>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</si>
  <si>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</si>
  <si>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</si>
  <si>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</si>
  <si>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</si>
  <si>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</si>
  <si>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</si>
  <si>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</si>
  <si>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</si>
  <si>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</si>
  <si>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</si>
  <si>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</si>
  <si>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</si>
  <si>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</si>
  <si>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</si>
  <si>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</si>
  <si>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</si>
  <si>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</si>
  <si>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</si>
  <si>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</si>
  <si>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</si>
  <si>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</si>
  <si>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</si>
  <si>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</si>
  <si>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</si>
  <si>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</si>
  <si>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</si>
  <si>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</si>
  <si>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</si>
  <si>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</si>
  <si>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</si>
  <si>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</si>
  <si>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</si>
  <si>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</si>
  <si>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</si>
  <si>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</si>
  <si>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</si>
  <si>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</si>
  <si>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</si>
  <si>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</si>
  <si>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</si>
  <si>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</si>
  <si>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</si>
  <si>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</si>
  <si>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</si>
  <si>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</si>
  <si>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</si>
  <si>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</si>
  <si>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</si>
  <si>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</si>
  <si>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</si>
  <si>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</si>
  <si>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</si>
  <si>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</si>
  <si>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</si>
  <si>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</si>
  <si>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</si>
  <si>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</si>
  <si>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</si>
  <si>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</si>
  <si>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</si>
  <si>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</si>
  <si>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</si>
  <si>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</si>
  <si>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</si>
  <si>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</si>
  <si>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</si>
  <si>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</si>
  <si>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</si>
  <si>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</si>
  <si>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</si>
  <si>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</si>
  <si>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</si>
  <si>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</si>
  <si>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</si>
  <si>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</si>
  <si>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</si>
  <si>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</si>
  <si>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</si>
  <si>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</si>
  <si>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</si>
  <si>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</si>
  <si>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</si>
  <si>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</si>
  <si>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</si>
  <si>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</si>
  <si>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</si>
  <si>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</si>
  <si>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</si>
  <si>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</si>
  <si>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</si>
  <si>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</si>
  <si>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</si>
  <si>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</si>
  <si>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</si>
  <si>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</si>
  <si>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</si>
  <si>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</si>
  <si>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</si>
  <si>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</si>
  <si>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</si>
  <si>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</si>
  <si>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</si>
  <si>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</si>
  <si>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</si>
  <si>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</si>
  <si>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</si>
  <si>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</si>
  <si>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</si>
  <si>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</si>
  <si>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</si>
  <si>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</si>
  <si>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</si>
  <si>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</si>
  <si>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</si>
  <si>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</si>
  <si>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</si>
  <si>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</si>
  <si>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</si>
  <si>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</si>
  <si>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</si>
  <si>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</si>
  <si>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</si>
  <si>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</si>
  <si>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</si>
  <si>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</si>
  <si>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</si>
  <si>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</si>
  <si>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</si>
  <si>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</si>
  <si>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</si>
  <si>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</si>
  <si>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</si>
  <si>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</si>
  <si>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</si>
  <si>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</si>
  <si>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</si>
  <si>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</si>
  <si>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</si>
  <si>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</si>
  <si>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</si>
  <si>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</si>
  <si>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</si>
  <si>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</si>
  <si>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</si>
  <si>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</si>
  <si>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</si>
  <si>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</si>
  <si>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</si>
  <si>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</si>
  <si>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</si>
  <si>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</si>
  <si>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</si>
  <si>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</si>
  <si>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</si>
  <si>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</si>
  <si>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</si>
  <si>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</si>
  <si>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</si>
  <si>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</si>
  <si>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</si>
  <si>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</si>
  <si>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</si>
  <si>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</si>
  <si>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</si>
  <si>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</si>
  <si>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</si>
  <si>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</si>
  <si>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</si>
  <si>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</si>
  <si>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</si>
  <si>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</si>
  <si>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</si>
  <si>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</si>
  <si>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</si>
  <si>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</si>
  <si>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</si>
  <si>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</si>
  <si>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</si>
  <si>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</si>
  <si>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</si>
  <si>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</si>
  <si>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</si>
  <si>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</si>
  <si>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</si>
  <si>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</si>
  <si>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</si>
  <si>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</si>
  <si>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</si>
  <si>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</si>
  <si>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</si>
  <si>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</si>
  <si>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</si>
  <si>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</si>
  <si>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</si>
  <si>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</si>
  <si>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</si>
  <si>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</si>
  <si>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</si>
  <si>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</si>
  <si>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</si>
  <si>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</si>
  <si>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</si>
  <si>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</si>
  <si>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</si>
  <si>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</si>
  <si>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</si>
  <si>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</si>
  <si>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</si>
  <si>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</si>
  <si>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</si>
  <si>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</si>
  <si>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</si>
  <si>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</si>
  <si>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</si>
  <si>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</si>
  <si>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</si>
  <si>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</si>
  <si>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</si>
  <si>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</si>
  <si>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</si>
  <si>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</si>
  <si>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</si>
  <si>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</si>
  <si>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</si>
  <si>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</si>
  <si>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</si>
  <si>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</si>
  <si>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</si>
  <si>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</si>
  <si>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</si>
  <si>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</si>
  <si>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</si>
  <si>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</si>
  <si>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</si>
  <si>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</si>
  <si>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</si>
  <si>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</si>
  <si>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</si>
  <si>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</si>
  <si>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</si>
  <si>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</si>
  <si>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</si>
  <si>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</si>
  <si>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</si>
  <si>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</si>
  <si>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</si>
  <si>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</si>
  <si>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</si>
  <si>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</si>
  <si>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</si>
  <si>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</si>
  <si>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</si>
  <si>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</si>
  <si>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</si>
  <si>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</si>
  <si>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</si>
  <si>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</si>
  <si>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</si>
  <si>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</si>
  <si>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</si>
  <si>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</si>
  <si>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</si>
  <si>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</si>
  <si>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</si>
  <si>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</si>
  <si>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</si>
  <si>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</si>
  <si>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</si>
  <si>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</si>
  <si>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</si>
  <si>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</si>
  <si>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</si>
  <si>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</si>
  <si>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</si>
  <si>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</si>
  <si>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</si>
  <si>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</si>
  <si>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</si>
  <si>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</si>
  <si>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</si>
  <si>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</si>
  <si>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</si>
  <si>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</si>
  <si>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</si>
  <si>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</si>
  <si>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</si>
  <si>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</si>
  <si>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</si>
  <si>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</si>
  <si>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</si>
  <si>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</si>
  <si>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</si>
  <si>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</si>
  <si>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</si>
  <si>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</si>
  <si>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</si>
  <si>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</si>
  <si>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</si>
  <si>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</si>
  <si>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</si>
  <si>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</si>
  <si>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</si>
  <si>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</si>
  <si>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</si>
  <si>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</si>
  <si>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</si>
  <si>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</si>
  <si>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</si>
  <si>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</si>
  <si>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</si>
  <si>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</si>
  <si>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</si>
  <si>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</si>
  <si>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</si>
  <si>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</si>
  <si>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</si>
  <si>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</si>
  <si>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</si>
  <si>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</si>
  <si>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</si>
  <si>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</si>
  <si>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</si>
  <si>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</si>
  <si>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</si>
  <si>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</si>
  <si>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</si>
  <si>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</si>
  <si>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</si>
  <si>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</si>
  <si>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</si>
  <si>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</si>
  <si>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</si>
  <si>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</si>
  <si>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</si>
  <si>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</si>
  <si>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</si>
  <si>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</si>
  <si>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</si>
  <si>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</si>
  <si>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</si>
  <si>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</si>
  <si>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</si>
  <si>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</si>
  <si>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</si>
  <si>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</si>
  <si>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</si>
  <si>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</si>
  <si>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</si>
  <si>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</si>
  <si>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</si>
  <si>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</si>
  <si>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</si>
  <si>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</si>
  <si>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</si>
  <si>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</si>
  <si>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</si>
  <si>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</si>
  <si>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</si>
  <si>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</si>
  <si>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</si>
  <si>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</si>
  <si>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</si>
  <si>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</si>
  <si>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</si>
  <si>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</si>
  <si>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</si>
  <si>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</si>
  <si>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</si>
  <si>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</si>
  <si>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</si>
  <si>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</si>
  <si>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</si>
  <si>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</si>
  <si>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</si>
  <si>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</si>
  <si>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</si>
  <si>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</si>
  <si>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</si>
  <si>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</si>
  <si>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</si>
  <si>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</si>
  <si>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</si>
  <si>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</si>
  <si>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</si>
  <si>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</si>
  <si>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</si>
  <si>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</si>
  <si>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</si>
  <si>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</si>
  <si>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</si>
  <si>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</si>
  <si>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</si>
  <si>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</si>
  <si>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</si>
  <si>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</si>
  <si>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</si>
  <si>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</si>
  <si>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</si>
  <si>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</si>
  <si>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</si>
  <si>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</si>
  <si>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</si>
  <si>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</si>
  <si>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</si>
  <si>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</si>
  <si>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</si>
  <si>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</si>
  <si>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</si>
  <si>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</si>
  <si>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</si>
  <si>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</si>
  <si>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</si>
  <si>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</si>
  <si>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</si>
  <si>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</si>
  <si>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</si>
  <si>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</si>
  <si>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</si>
  <si>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</si>
  <si>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</si>
  <si>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</si>
  <si>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</si>
  <si>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</si>
  <si>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</si>
  <si>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</si>
  <si>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</si>
  <si>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</si>
  <si>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</si>
  <si>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</si>
  <si>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</si>
  <si>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</si>
  <si>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</si>
  <si>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</si>
  <si>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</si>
  <si>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</si>
  <si>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</si>
  <si>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</si>
  <si>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</si>
  <si>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</si>
  <si>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</si>
  <si>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</si>
  <si>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</si>
  <si>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</si>
  <si>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</si>
  <si>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</si>
  <si>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</si>
  <si>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</si>
  <si>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</si>
  <si>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</si>
  <si>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</si>
  <si>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</si>
  <si>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</si>
  <si>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</si>
  <si>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</si>
  <si>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</si>
  <si>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</si>
  <si>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</si>
  <si>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</si>
  <si>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</si>
  <si>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</si>
  <si>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</si>
  <si>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</si>
  <si>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</si>
  <si>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</si>
  <si>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</si>
  <si>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</si>
  <si>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</si>
  <si>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</si>
  <si>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</si>
  <si>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</si>
  <si>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</si>
  <si>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</si>
  <si>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</si>
  <si>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</si>
  <si>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</si>
  <si>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</si>
  <si>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</si>
  <si>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</si>
  <si>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</si>
  <si>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</si>
  <si>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</si>
  <si>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</si>
  <si>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</si>
  <si>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</si>
  <si>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</si>
  <si>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</si>
  <si>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</si>
  <si>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</si>
  <si>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</si>
  <si>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</si>
  <si>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</si>
  <si>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</si>
  <si>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</si>
  <si>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</si>
  <si>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</si>
  <si>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</si>
  <si>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</si>
  <si>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</si>
  <si>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</si>
  <si>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</si>
  <si>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</si>
  <si>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</si>
  <si>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</si>
  <si>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</si>
  <si>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</si>
  <si>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</si>
  <si>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</si>
  <si>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</si>
  <si>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</si>
  <si>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</si>
  <si>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</si>
  <si>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</si>
  <si>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</si>
  <si>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</si>
  <si>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</si>
  <si>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</si>
  <si>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</si>
  <si>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</si>
  <si>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</si>
  <si>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</si>
  <si>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</si>
  <si>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</si>
  <si>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</si>
  <si>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</si>
  <si>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</si>
  <si>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</si>
  <si>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</si>
  <si>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</si>
  <si>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</si>
  <si>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</si>
  <si>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</si>
  <si>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</si>
  <si>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</si>
  <si>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</si>
  <si>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</si>
  <si>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</si>
  <si>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</si>
  <si>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</si>
  <si>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</si>
  <si>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</si>
  <si>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</si>
  <si>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</si>
  <si>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</si>
  <si>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</si>
  <si>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</si>
  <si>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</si>
  <si>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</si>
  <si>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</si>
  <si>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</si>
  <si>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</si>
  <si>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</si>
  <si>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</si>
  <si>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</si>
  <si>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</si>
  <si>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</si>
  <si>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</si>
  <si>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</si>
  <si>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</si>
  <si>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</si>
  <si>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</si>
  <si>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</si>
  <si>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</si>
  <si>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</si>
  <si>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</si>
  <si>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</si>
  <si>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</si>
  <si>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</si>
  <si>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</si>
  <si>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</si>
  <si>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</si>
  <si>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</si>
  <si>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</si>
  <si>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</si>
  <si>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</si>
  <si>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</si>
  <si>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</si>
  <si>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</si>
  <si>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</si>
  <si>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</si>
  <si>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</si>
  <si>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</si>
  <si>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</si>
  <si>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</si>
  <si>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</si>
  <si>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</si>
  <si>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</si>
  <si>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</si>
  <si>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</si>
  <si>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</si>
  <si>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</si>
  <si>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</si>
  <si>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</si>
  <si>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</si>
  <si>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</si>
  <si>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</si>
  <si>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</si>
  <si>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</si>
  <si>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</si>
  <si>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</si>
  <si>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</si>
  <si>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</si>
  <si>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</si>
  <si>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</si>
  <si>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</si>
  <si>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</si>
  <si>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</si>
  <si>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</si>
  <si>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</si>
  <si>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</si>
  <si>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</si>
  <si>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</si>
  <si>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</si>
  <si>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</si>
  <si>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</si>
  <si>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</si>
  <si>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</si>
  <si>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</si>
  <si>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</si>
  <si>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</si>
  <si>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</si>
  <si>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</si>
  <si>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</si>
  <si>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</si>
  <si>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</si>
  <si>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</si>
  <si>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</si>
  <si>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</si>
  <si>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</si>
  <si>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</si>
  <si>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</si>
  <si>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</si>
  <si>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</si>
  <si>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</si>
  <si>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</si>
  <si>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</si>
  <si>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</si>
  <si>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</si>
  <si>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</si>
  <si>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</si>
  <si>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</si>
  <si>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</si>
  <si>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</si>
  <si>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</si>
  <si>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</si>
  <si>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</si>
  <si>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</si>
  <si>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</si>
  <si>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</si>
  <si>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</si>
  <si>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</si>
  <si>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</si>
  <si>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</si>
  <si>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</si>
  <si>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</si>
  <si>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</si>
  <si>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</si>
  <si>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</si>
  <si>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</si>
  <si>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</si>
  <si>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</si>
  <si>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</si>
  <si>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</si>
  <si>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</si>
  <si>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</si>
  <si>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</si>
  <si>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</si>
  <si>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</si>
  <si>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</si>
  <si>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</si>
  <si>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</si>
  <si>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</si>
  <si>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</si>
  <si>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</si>
  <si>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</si>
  <si>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</si>
  <si>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</si>
  <si>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</si>
  <si>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</si>
  <si>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</si>
  <si>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</si>
  <si>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</si>
  <si>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</si>
  <si>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</si>
  <si>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</si>
  <si>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</si>
  <si>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</si>
  <si>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</si>
  <si>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</si>
  <si>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</si>
  <si>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</si>
  <si>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</si>
  <si>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</si>
  <si>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</si>
  <si>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</si>
  <si>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</si>
  <si>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</si>
  <si>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</si>
  <si>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</si>
  <si>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</si>
  <si>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</si>
  <si>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</si>
  <si>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</si>
  <si>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</si>
  <si>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</si>
  <si>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</si>
  <si>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</si>
  <si>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</si>
  <si>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</si>
  <si>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</si>
  <si>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</si>
  <si>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</si>
  <si>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</si>
  <si>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</si>
  <si>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</si>
  <si>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</si>
  <si>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</si>
  <si>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</si>
  <si>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</si>
  <si>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</si>
  <si>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</si>
  <si>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</si>
  <si>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</si>
  <si>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</si>
  <si>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</si>
  <si>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</si>
  <si>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</si>
  <si>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</si>
  <si>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</si>
  <si>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</si>
  <si>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</si>
  <si>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</si>
  <si>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</si>
  <si>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</si>
  <si>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</si>
  <si>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</si>
  <si>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</si>
  <si>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</si>
  <si>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</si>
  <si>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</si>
  <si>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</si>
  <si>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</si>
  <si>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</si>
  <si>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</si>
  <si>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</si>
  <si>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</si>
  <si>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</si>
  <si>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</si>
  <si>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</si>
  <si>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</si>
  <si>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</si>
  <si>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</si>
  <si>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</si>
  <si>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</si>
  <si>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</si>
  <si>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</si>
  <si>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</si>
  <si>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</si>
  <si>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</si>
  <si>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</si>
  <si>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</si>
  <si>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</si>
  <si>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</si>
  <si>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</si>
  <si>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</si>
  <si>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</si>
  <si>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</si>
  <si>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</si>
  <si>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</si>
  <si>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</si>
  <si>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</si>
  <si>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</si>
  <si>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</si>
  <si>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</si>
  <si>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</si>
  <si>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</si>
  <si>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</si>
  <si>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</si>
  <si>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</si>
  <si>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</si>
  <si>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</si>
  <si>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</si>
  <si>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</si>
  <si>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</si>
  <si>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</si>
  <si>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</si>
  <si>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</si>
  <si>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</si>
  <si>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</si>
  <si>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</si>
  <si>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</si>
  <si>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</si>
  <si>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</si>
  <si>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</si>
  <si>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</si>
  <si>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</si>
  <si>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</si>
  <si>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</si>
  <si>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</si>
  <si>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</si>
  <si>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</si>
  <si>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</si>
  <si>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</si>
  <si>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</si>
  <si>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</si>
  <si>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</si>
  <si>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</si>
  <si>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</si>
  <si>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</si>
  <si>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</si>
  <si>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</si>
  <si>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</si>
  <si>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</si>
  <si>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</si>
  <si>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</si>
  <si>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</si>
  <si>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</si>
  <si>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</si>
  <si>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</si>
  <si>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</si>
  <si>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</si>
  <si>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</si>
  <si>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</si>
  <si>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</si>
  <si>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</si>
  <si>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</si>
  <si>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</si>
  <si>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</si>
  <si>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</si>
  <si>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</si>
  <si>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</si>
  <si>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</si>
  <si>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</si>
  <si>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</si>
  <si>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</si>
  <si>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</si>
  <si>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</si>
  <si>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</si>
  <si>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</si>
  <si>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</si>
  <si>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</si>
  <si>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</si>
  <si>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</si>
  <si>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</si>
  <si>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</si>
  <si>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</si>
  <si>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</si>
  <si>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</si>
  <si>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</si>
  <si>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</si>
  <si>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</si>
  <si>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</si>
  <si>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</si>
  <si>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</si>
  <si>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</si>
  <si>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</si>
  <si>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</si>
  <si>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</si>
  <si>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</si>
  <si>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</si>
  <si>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</si>
  <si>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</si>
  <si>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</si>
  <si>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</si>
  <si>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</si>
  <si>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</si>
  <si>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</si>
  <si>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</si>
  <si>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</si>
  <si>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</si>
  <si>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</si>
  <si>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</si>
  <si>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</si>
  <si>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</si>
  <si>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</si>
  <si>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</si>
  <si>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</si>
  <si>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</si>
  <si>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</si>
  <si>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</si>
  <si>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</si>
  <si>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</si>
  <si>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</si>
  <si>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</si>
  <si>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</si>
  <si>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</si>
  <si>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</si>
  <si>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</si>
  <si>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</si>
  <si>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</si>
  <si>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</si>
  <si>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</si>
  <si>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</si>
  <si>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</si>
  <si>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</si>
  <si>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</si>
  <si>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</si>
  <si>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</si>
  <si>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</si>
  <si>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</si>
  <si>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</si>
  <si>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</si>
  <si>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</si>
  <si>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</si>
  <si>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</si>
  <si>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</si>
  <si>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</si>
  <si>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</si>
  <si>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</si>
  <si>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</si>
  <si>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</si>
  <si>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</si>
  <si>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</si>
  <si>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</si>
  <si>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</si>
  <si>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</si>
  <si>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</si>
  <si>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</si>
  <si>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</si>
  <si>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</si>
  <si>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</si>
  <si>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</si>
  <si>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</si>
  <si>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</si>
  <si>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</si>
  <si>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</si>
  <si>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</si>
  <si>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</si>
  <si>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</si>
  <si>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</si>
  <si>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</si>
  <si>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</si>
  <si>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</si>
  <si>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</si>
  <si>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</si>
  <si>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</si>
  <si>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</si>
  <si>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</si>
  <si>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</si>
  <si>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</si>
  <si>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</si>
  <si>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</si>
  <si>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</si>
  <si>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</si>
  <si>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</si>
  <si>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</si>
  <si>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</si>
  <si>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</si>
  <si>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</si>
  <si>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</si>
  <si>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</si>
  <si>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</si>
  <si>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</si>
  <si>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</si>
  <si>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</si>
  <si>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</si>
  <si>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</si>
  <si>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</si>
  <si>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</si>
  <si>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</si>
  <si>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</si>
  <si>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</si>
  <si>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</si>
  <si>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</si>
  <si>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</si>
  <si>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</si>
  <si>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</si>
  <si>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</si>
  <si>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</si>
  <si>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</si>
  <si>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</si>
  <si>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</si>
  <si>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</si>
  <si>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</si>
  <si>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</si>
  <si>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</si>
  <si>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</si>
  <si>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</si>
  <si>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</si>
  <si>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</si>
  <si>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</si>
  <si>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</si>
  <si>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</si>
  <si>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</si>
  <si>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</si>
  <si>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</si>
  <si>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</si>
  <si>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</si>
  <si>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</si>
  <si>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</si>
  <si>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</si>
  <si>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</si>
  <si>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</si>
  <si>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</si>
  <si>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</si>
  <si>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</si>
  <si>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</si>
  <si>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</si>
  <si>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</si>
  <si>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</si>
  <si>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</si>
  <si>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</si>
  <si>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</si>
  <si>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</si>
  <si>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</si>
  <si>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</si>
  <si>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</si>
  <si>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</si>
  <si>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</si>
  <si>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</si>
  <si>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</si>
  <si>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</si>
  <si>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</si>
  <si>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</si>
  <si>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</si>
  <si>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</si>
  <si>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</si>
  <si>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</si>
  <si>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</si>
  <si>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</si>
  <si>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</si>
  <si>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</si>
  <si>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</si>
  <si>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</si>
  <si>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</si>
  <si>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</si>
  <si>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</si>
  <si>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</si>
  <si>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</si>
  <si>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</si>
  <si>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</si>
  <si>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</si>
  <si>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</si>
  <si>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</si>
  <si>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</si>
  <si>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</si>
  <si>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</si>
  <si>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</si>
  <si>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</si>
  <si>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</si>
  <si>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</si>
  <si>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</si>
  <si>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</si>
  <si>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</si>
  <si>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</si>
  <si>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</si>
  <si>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</si>
  <si>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</si>
  <si>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</si>
  <si>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</si>
  <si>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</si>
  <si>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</si>
  <si>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</si>
  <si>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</si>
  <si>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</si>
  <si>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</si>
  <si>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</si>
  <si>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</si>
  <si>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</si>
  <si>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</si>
  <si>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</si>
  <si>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</si>
  <si>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</si>
  <si>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</si>
  <si>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</si>
  <si>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</si>
  <si>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</si>
  <si>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</si>
  <si>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</si>
  <si>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</si>
  <si>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</si>
  <si>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</si>
  <si>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</si>
  <si>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</si>
  <si>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</si>
  <si>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</si>
  <si>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</si>
  <si>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</si>
  <si>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</si>
  <si>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</si>
  <si>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</si>
  <si>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</si>
  <si>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</si>
  <si>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</si>
  <si>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</si>
  <si>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</si>
  <si>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</si>
  <si>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</si>
  <si>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</si>
  <si>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</si>
  <si>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</si>
  <si>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</si>
  <si>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</si>
  <si>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</si>
  <si>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</si>
  <si>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</si>
  <si>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</si>
  <si>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</si>
  <si>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</si>
  <si>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</si>
  <si>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</si>
  <si>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</si>
  <si>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</si>
  <si>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</si>
  <si>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</si>
  <si>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</si>
  <si>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</si>
  <si>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</si>
  <si>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</si>
  <si>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</si>
  <si>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</si>
  <si>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</si>
  <si>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</si>
  <si>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</si>
  <si>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</si>
  <si>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</si>
  <si>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</si>
  <si>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</si>
  <si>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</si>
  <si>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</si>
  <si>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</si>
  <si>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</si>
  <si>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</si>
  <si>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</si>
  <si>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</si>
  <si>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</si>
  <si>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</si>
  <si>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</si>
  <si>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</si>
  <si>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</si>
  <si>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</si>
  <si>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</si>
  <si>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</si>
  <si>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</si>
  <si>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</si>
  <si>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</si>
  <si>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</si>
  <si>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</si>
  <si>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</si>
  <si>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</si>
  <si>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</si>
  <si>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</si>
  <si>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</si>
  <si>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</si>
  <si>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</si>
  <si>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</si>
  <si>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</si>
  <si>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</si>
  <si>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</si>
  <si>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</si>
  <si>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</si>
  <si>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</si>
  <si>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</si>
  <si>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</si>
  <si>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</si>
  <si>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</si>
  <si>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</si>
  <si>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</si>
  <si>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</si>
  <si>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</si>
  <si>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</si>
  <si>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</si>
  <si>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</si>
  <si>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</si>
  <si>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</si>
  <si>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</si>
  <si>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</si>
  <si>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</si>
  <si>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</si>
  <si>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</si>
  <si>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</si>
  <si>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</si>
  <si>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</si>
  <si>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</si>
  <si>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</si>
  <si>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</si>
  <si>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</si>
  <si>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</si>
  <si>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</si>
  <si>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</si>
  <si>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</si>
  <si>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</si>
  <si>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</si>
  <si>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</si>
  <si>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</si>
  <si>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</si>
  <si>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</si>
  <si>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</si>
  <si>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</si>
  <si>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</si>
  <si>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</si>
  <si>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</si>
  <si>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</si>
  <si>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</si>
  <si>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</si>
  <si>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</si>
  <si>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</si>
  <si>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</si>
  <si>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</si>
  <si>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</si>
  <si>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</si>
  <si>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</si>
  <si>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</si>
  <si>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</si>
  <si>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</si>
  <si>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</si>
  <si>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</si>
  <si>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</si>
  <si>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</si>
  <si>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</si>
  <si>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</si>
  <si>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</si>
  <si>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</si>
  <si>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</si>
  <si>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</si>
  <si>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</si>
  <si>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</si>
  <si>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</si>
  <si>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</si>
  <si>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</si>
  <si>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</si>
  <si>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</si>
  <si>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</si>
  <si>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</si>
  <si>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</si>
  <si>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</si>
  <si>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</si>
  <si>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</si>
  <si>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</si>
  <si>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</si>
  <si>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</si>
  <si>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</si>
  <si>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</si>
  <si>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</si>
  <si>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</si>
  <si>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</si>
  <si>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</si>
  <si>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</si>
  <si>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</si>
  <si>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</si>
  <si>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</si>
  <si>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</si>
  <si>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</si>
  <si>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</si>
  <si>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</si>
  <si>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</si>
  <si>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</si>
  <si>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</si>
  <si>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</si>
  <si>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</si>
  <si>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</si>
  <si>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</si>
  <si>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</si>
  <si>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</si>
  <si>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</si>
  <si>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</si>
  <si>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</si>
  <si>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</si>
  <si>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</si>
  <si>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</si>
  <si>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</si>
  <si>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</si>
  <si>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</si>
  <si>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</si>
  <si>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</si>
  <si>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</si>
  <si>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</si>
  <si>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</si>
  <si>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</si>
  <si>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</si>
  <si>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</si>
  <si>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</si>
  <si>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</si>
  <si>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</si>
  <si>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</si>
  <si>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</si>
  <si>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</si>
  <si>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</si>
  <si>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</si>
  <si>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</si>
  <si>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</si>
  <si>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</si>
  <si>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</si>
  <si>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</si>
  <si>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</si>
  <si>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</si>
  <si>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</si>
  <si>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</si>
  <si>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</si>
  <si>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</si>
  <si>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</si>
  <si>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</si>
  <si>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</si>
  <si>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</si>
  <si>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</si>
  <si>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</si>
  <si>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</si>
  <si>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</si>
  <si>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</si>
  <si>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</si>
  <si>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</si>
  <si>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</si>
  <si>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</si>
  <si>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</si>
  <si>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</si>
  <si>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</si>
  <si>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</si>
  <si>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</si>
  <si>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</si>
  <si>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</si>
  <si>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</si>
  <si>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</si>
  <si>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</si>
  <si>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</si>
  <si>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</si>
  <si>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</si>
  <si>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</si>
  <si>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</si>
  <si>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</si>
  <si>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</si>
  <si>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</si>
  <si>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</si>
  <si>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</si>
  <si>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</si>
  <si>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</si>
  <si>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</si>
  <si>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</si>
  <si>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</si>
  <si>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</si>
  <si>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</si>
  <si>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</si>
  <si>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</si>
  <si>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</si>
  <si>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</si>
  <si>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</si>
  <si>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</si>
  <si>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</si>
  <si>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</si>
  <si>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</si>
  <si>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</si>
  <si>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</si>
  <si>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</si>
  <si>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</si>
  <si>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</si>
  <si>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</si>
  <si>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</si>
  <si>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</si>
  <si>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</si>
  <si>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</si>
  <si>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</si>
  <si>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</si>
  <si>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</si>
  <si>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</si>
  <si>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</si>
  <si>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</si>
  <si>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</si>
  <si>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</si>
  <si>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</si>
  <si>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</si>
  <si>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</si>
  <si>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</si>
  <si>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</si>
  <si>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</si>
  <si>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</si>
  <si>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</si>
  <si>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</si>
  <si>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</si>
  <si>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</si>
  <si>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</si>
  <si>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</si>
  <si>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</si>
  <si>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</si>
  <si>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</si>
  <si>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</si>
  <si>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</si>
  <si>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</si>
  <si>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</si>
  <si>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</si>
  <si>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</si>
  <si>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</si>
  <si>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</si>
  <si>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</si>
  <si>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</si>
  <si>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</si>
  <si>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</si>
  <si>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</si>
  <si>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</si>
  <si>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</si>
  <si>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</si>
  <si>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</si>
  <si>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</si>
  <si>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</si>
  <si>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</si>
  <si>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</si>
  <si>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</si>
  <si>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</si>
  <si>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</si>
  <si>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</si>
  <si>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</si>
  <si>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</si>
  <si>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</si>
  <si>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</si>
  <si>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</si>
  <si>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</si>
  <si>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</si>
  <si>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</si>
  <si>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</si>
  <si>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</si>
  <si>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</si>
  <si>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</si>
  <si>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</si>
  <si>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</si>
  <si>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</si>
  <si>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</si>
  <si>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</si>
  <si>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</si>
  <si>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</si>
  <si>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</si>
  <si>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</si>
  <si>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</si>
  <si>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</si>
  <si>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</si>
  <si>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</si>
  <si>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</si>
  <si>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</si>
  <si>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</si>
  <si>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</si>
  <si>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</si>
  <si>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</si>
  <si>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</si>
  <si>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</si>
  <si>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</si>
  <si>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</si>
  <si>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</si>
  <si>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</si>
  <si>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</si>
  <si>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</si>
  <si>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</si>
  <si>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</si>
  <si>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</si>
  <si>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</si>
  <si>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</si>
  <si>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</si>
  <si>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</si>
  <si>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</si>
  <si>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</si>
  <si>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</si>
  <si>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</si>
  <si>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</si>
  <si>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</si>
  <si>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</si>
  <si>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</si>
  <si>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</si>
  <si>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</si>
  <si>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</si>
  <si>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</si>
  <si>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</si>
  <si>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</si>
  <si>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</si>
  <si>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</si>
  <si>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</si>
  <si>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</si>
  <si>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</si>
  <si>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</si>
  <si>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</si>
  <si>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</si>
  <si>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</si>
  <si>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</si>
  <si>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</si>
  <si>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</si>
  <si>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</si>
  <si>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</si>
  <si>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</si>
  <si>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</si>
  <si>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</si>
  <si>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</si>
  <si>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</si>
  <si>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</si>
  <si>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</si>
  <si>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</si>
  <si>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</si>
  <si>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</si>
  <si>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</si>
  <si>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</si>
  <si>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</si>
  <si>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</si>
  <si>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</si>
  <si>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</si>
  <si>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</si>
  <si>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</si>
  <si>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</si>
  <si>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</si>
  <si>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</si>
  <si>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</si>
  <si>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</si>
  <si>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</si>
  <si>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</si>
  <si>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</si>
  <si>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</si>
  <si>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</si>
  <si>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</si>
  <si>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</si>
  <si>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</si>
  <si>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</si>
  <si>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</si>
  <si>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</si>
  <si>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</si>
  <si>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</si>
  <si>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</si>
  <si>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</si>
  <si>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</si>
  <si>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</si>
  <si>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</si>
  <si>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</si>
  <si>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</si>
  <si>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</si>
  <si>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</si>
  <si>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</si>
  <si>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</si>
  <si>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</si>
  <si>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</si>
  <si>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</si>
  <si>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</si>
  <si>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</si>
  <si>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</si>
  <si>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</si>
  <si>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</si>
  <si>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</si>
  <si>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</si>
  <si>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</si>
  <si>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</si>
  <si>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</si>
  <si>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</si>
  <si>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</si>
  <si>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</si>
  <si>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</si>
  <si>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</si>
  <si>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</si>
  <si>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</si>
  <si>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</si>
  <si>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</si>
  <si>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</si>
  <si>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</si>
  <si>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</si>
  <si>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</si>
  <si>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</si>
  <si>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</si>
  <si>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</si>
  <si>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</si>
  <si>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</si>
  <si>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</si>
  <si>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</si>
  <si>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</si>
  <si>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</si>
  <si>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</si>
  <si>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</si>
  <si>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</si>
  <si>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</si>
  <si>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</si>
  <si>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</si>
  <si>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</si>
  <si>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</si>
  <si>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</si>
  <si>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</si>
  <si>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</si>
  <si>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</si>
  <si>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</si>
  <si>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</si>
  <si>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</si>
  <si>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</si>
  <si>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</si>
  <si>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</si>
  <si>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</si>
  <si>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</si>
  <si>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</si>
  <si>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</si>
  <si>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</si>
  <si>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</si>
  <si>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</si>
  <si>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</si>
  <si>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</si>
  <si>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</si>
  <si>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</si>
  <si>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</si>
  <si>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</si>
  <si>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</si>
  <si>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</si>
  <si>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</si>
  <si>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</si>
  <si>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</si>
  <si>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</si>
  <si>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</si>
  <si>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</si>
  <si>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</si>
  <si>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</si>
  <si>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</si>
  <si>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</si>
  <si>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</si>
  <si>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</si>
  <si>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</si>
  <si>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</si>
  <si>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</si>
  <si>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</si>
  <si>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</si>
  <si>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</si>
  <si>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</si>
  <si>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</si>
  <si>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</si>
  <si>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</si>
  <si>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</si>
  <si>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</si>
  <si>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</si>
  <si>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</si>
  <si>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</si>
  <si>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</si>
  <si>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</si>
  <si>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</si>
  <si>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</si>
  <si>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</si>
  <si>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</si>
  <si>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</si>
  <si>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</si>
  <si>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</si>
  <si>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</si>
  <si>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</si>
  <si>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</si>
  <si>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</si>
  <si>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</si>
  <si>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</si>
  <si>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</si>
  <si>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</si>
  <si>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</si>
  <si>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</si>
  <si>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</si>
  <si>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</si>
  <si>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</si>
  <si>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</si>
  <si>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</si>
  <si>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</si>
  <si>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</si>
  <si>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</si>
  <si>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</si>
  <si>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</si>
  <si>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</si>
  <si>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</si>
  <si>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</si>
  <si>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</si>
  <si>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</si>
  <si>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</si>
  <si>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</si>
  <si>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</si>
  <si>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</si>
  <si>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</si>
  <si>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</si>
  <si>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</si>
  <si>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</si>
  <si>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</si>
  <si>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</si>
  <si>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</si>
  <si>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</si>
  <si>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</si>
  <si>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</si>
  <si>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</si>
  <si>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</si>
  <si>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</si>
  <si>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</si>
  <si>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</si>
  <si>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</si>
  <si>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</si>
  <si>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</si>
  <si>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</si>
  <si>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</si>
  <si>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</si>
  <si>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</si>
  <si>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</si>
  <si>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</si>
  <si>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</si>
  <si>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</si>
  <si>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</si>
  <si>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</si>
  <si>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</si>
  <si>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</si>
  <si>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</si>
  <si>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</si>
  <si>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</si>
  <si>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</si>
  <si>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</si>
  <si>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</si>
  <si>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</si>
  <si>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</si>
  <si>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</si>
  <si>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</si>
  <si>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</si>
  <si>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</si>
  <si>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</si>
  <si>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</si>
  <si>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</si>
  <si>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</si>
  <si>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</si>
  <si>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</si>
  <si>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</si>
  <si>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</si>
  <si>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</si>
  <si>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</si>
  <si>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</si>
  <si>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</si>
  <si>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</si>
  <si>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</si>
  <si>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</si>
  <si>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</si>
  <si>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</si>
  <si>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</si>
  <si>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</si>
  <si>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</si>
  <si>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</si>
  <si>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</si>
  <si>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</si>
  <si>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</si>
  <si>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</si>
  <si>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</si>
  <si>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</si>
  <si>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</si>
  <si>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</si>
  <si>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</si>
  <si>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</si>
  <si>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</si>
  <si>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</si>
  <si>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</si>
  <si>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</si>
  <si>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</si>
  <si>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</si>
  <si>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</si>
  <si>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</si>
  <si>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</si>
  <si>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</si>
  <si>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</si>
  <si>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</si>
  <si>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</si>
  <si>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</si>
  <si>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</si>
  <si>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</si>
  <si>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</si>
  <si>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</si>
  <si>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</si>
  <si>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</si>
  <si>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</si>
  <si>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</si>
  <si>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</si>
  <si>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</si>
  <si>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</si>
  <si>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</si>
  <si>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</si>
  <si>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</si>
  <si>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</si>
  <si>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</si>
  <si>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</si>
  <si>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</si>
  <si>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</si>
  <si>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</si>
  <si>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</si>
  <si>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</si>
  <si>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</si>
  <si>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</si>
  <si>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</si>
  <si>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</si>
  <si>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</si>
  <si>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</si>
  <si>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</si>
  <si>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</si>
  <si>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</si>
  <si>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</si>
  <si>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</si>
  <si>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</si>
  <si>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</si>
  <si>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</si>
  <si>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</si>
  <si>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</si>
  <si>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</si>
  <si>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</si>
  <si>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</si>
  <si>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</si>
  <si>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</si>
  <si>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</si>
  <si>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</si>
  <si>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</si>
  <si>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</si>
  <si>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</si>
  <si>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</si>
  <si>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</si>
  <si>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</si>
  <si>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</si>
  <si>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</si>
  <si>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</si>
  <si>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</si>
  <si>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</si>
  <si>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</si>
  <si>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</si>
  <si>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</si>
  <si>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</si>
  <si>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</si>
  <si>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</si>
  <si>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</si>
  <si>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</si>
  <si>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</si>
  <si>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</si>
  <si>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</si>
  <si>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</si>
  <si>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</si>
  <si>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</si>
  <si>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</si>
  <si>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</si>
  <si>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</si>
  <si>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</si>
  <si>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</si>
  <si>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</si>
  <si>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</si>
  <si>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</si>
  <si>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</si>
  <si>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</si>
  <si>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</si>
  <si>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</si>
  <si>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</si>
  <si>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</si>
  <si>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</si>
  <si>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</si>
  <si>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</si>
  <si>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</si>
  <si>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</si>
  <si>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</si>
  <si>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</si>
  <si>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</si>
  <si>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</si>
  <si>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</si>
  <si>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</si>
  <si>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</si>
  <si>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</si>
  <si>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</si>
  <si>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</si>
  <si>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</si>
  <si>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</si>
  <si>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</si>
  <si>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</si>
  <si>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</si>
  <si>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</si>
  <si>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</si>
  <si>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</si>
  <si>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</si>
  <si>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</si>
  <si>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</si>
  <si>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</si>
  <si>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</si>
  <si>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</si>
  <si>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</si>
  <si>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</si>
  <si>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</si>
  <si>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</si>
  <si>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</si>
  <si>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</si>
  <si>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</si>
  <si>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</si>
  <si>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</si>
  <si>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</si>
  <si>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</si>
  <si>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</si>
  <si>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</si>
  <si>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</si>
  <si>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</si>
  <si>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</si>
  <si>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</si>
  <si>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</si>
  <si>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</si>
  <si>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</si>
  <si>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</si>
  <si>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</si>
  <si>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</si>
  <si>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</si>
  <si>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</si>
  <si>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</si>
  <si>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</si>
  <si>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</si>
  <si>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</si>
  <si>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</si>
  <si>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</si>
  <si>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</si>
  <si>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</si>
  <si>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</si>
  <si>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</si>
  <si>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</si>
  <si>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</si>
  <si>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</si>
  <si>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</si>
  <si>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</si>
  <si>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</si>
  <si>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</si>
  <si>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</si>
  <si>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</si>
  <si>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</si>
  <si>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</si>
  <si>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</si>
  <si>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</si>
  <si>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</si>
  <si>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</si>
  <si>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</si>
  <si>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</si>
  <si>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</si>
  <si>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</si>
  <si>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</si>
  <si>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</si>
  <si>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</si>
  <si>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</si>
  <si>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</si>
  <si>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</si>
  <si>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</si>
  <si>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</si>
  <si>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</si>
  <si>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</si>
  <si>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</si>
  <si>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</si>
  <si>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</si>
  <si>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</si>
  <si>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</si>
  <si>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</si>
  <si>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</si>
  <si>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</si>
  <si>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</si>
  <si>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</si>
  <si>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</si>
  <si>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</si>
  <si>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</si>
  <si>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</si>
  <si>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</si>
  <si>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</si>
  <si>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</si>
  <si>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</si>
  <si>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</si>
  <si>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</si>
  <si>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</si>
  <si>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</si>
  <si>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</si>
  <si>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</si>
  <si>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</si>
  <si>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</si>
  <si>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</si>
  <si>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</si>
  <si>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</si>
  <si>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</si>
  <si>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</si>
  <si>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</si>
  <si>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</si>
  <si>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</si>
  <si>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</si>
  <si>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</si>
  <si>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</si>
  <si>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</si>
  <si>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</si>
  <si>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</si>
  <si>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</si>
  <si>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</si>
  <si>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</si>
  <si>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</si>
  <si>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</si>
  <si>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</si>
  <si>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</si>
  <si>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</si>
  <si>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</si>
  <si>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</si>
  <si>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</si>
  <si>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</si>
  <si>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</si>
  <si>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</si>
  <si>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</si>
  <si>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</si>
  <si>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</si>
  <si>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</si>
  <si>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</si>
  <si>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</si>
  <si>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</si>
  <si>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</si>
  <si>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</si>
  <si>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</si>
  <si>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</si>
  <si>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</si>
  <si>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</si>
  <si>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</si>
  <si>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</si>
  <si>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</si>
  <si>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</si>
  <si>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</si>
  <si>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</si>
  <si>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</si>
  <si>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</si>
  <si>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</si>
  <si>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</si>
  <si>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</si>
  <si>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</si>
  <si>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</si>
  <si>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</si>
  <si>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</si>
  <si>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</si>
  <si>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</si>
  <si>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</si>
  <si>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</si>
  <si>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</si>
  <si>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</si>
  <si>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</si>
  <si>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</si>
  <si>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</si>
  <si>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</si>
  <si>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</si>
  <si>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</si>
  <si>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</si>
  <si>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</si>
  <si>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</si>
  <si>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</si>
  <si>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</si>
  <si>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</si>
  <si>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</si>
  <si>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</si>
  <si>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</si>
  <si>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</si>
  <si>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</si>
  <si>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</si>
  <si>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</si>
  <si>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</si>
  <si>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</si>
  <si>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</si>
  <si>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</si>
  <si>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</si>
  <si>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</si>
  <si>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</si>
  <si>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</si>
  <si>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</si>
  <si>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</si>
  <si>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</si>
  <si>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</si>
  <si>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</si>
  <si>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</si>
  <si>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</si>
  <si>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</si>
  <si>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</si>
  <si>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</si>
  <si>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</si>
  <si>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</si>
  <si>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</si>
  <si>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</si>
  <si>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</si>
  <si>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</si>
  <si>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</si>
  <si>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</si>
  <si>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</si>
  <si>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</si>
  <si>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</si>
  <si>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</si>
  <si>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</si>
  <si>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</si>
  <si>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</si>
  <si>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</si>
  <si>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</si>
  <si>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</si>
  <si>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</si>
  <si>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</si>
  <si>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</si>
  <si>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</si>
  <si>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</si>
  <si>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</si>
  <si>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</si>
  <si>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</si>
  <si>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</si>
  <si>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</si>
  <si>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</si>
  <si>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</si>
  <si>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</si>
  <si>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</si>
  <si>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</si>
  <si>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</si>
  <si>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</si>
  <si>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</si>
  <si>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</si>
  <si>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</si>
  <si>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</si>
  <si>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</si>
  <si>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</si>
  <si>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</si>
  <si>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</si>
  <si>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</si>
  <si>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</si>
  <si>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</si>
  <si>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</si>
  <si>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</si>
  <si>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</si>
  <si>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</si>
  <si>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</si>
  <si>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</si>
  <si>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</si>
  <si>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</si>
  <si>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</si>
  <si>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</si>
  <si>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</si>
  <si>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</si>
  <si>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</si>
  <si>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</si>
  <si>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</si>
  <si>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</si>
  <si>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</si>
  <si>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</si>
  <si>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</si>
  <si>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</si>
  <si>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</si>
  <si>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</si>
  <si>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</si>
  <si>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</si>
  <si>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</si>
  <si>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</si>
  <si>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</si>
  <si>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</si>
  <si>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</si>
  <si>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</si>
  <si>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</si>
  <si>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</si>
  <si>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</si>
  <si>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</si>
  <si>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</si>
  <si>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</si>
  <si>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</si>
  <si>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</si>
  <si>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</si>
  <si>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</si>
  <si>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</si>
  <si>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</si>
  <si>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</si>
  <si>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</si>
  <si>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</si>
  <si>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</si>
  <si>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</si>
  <si>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</si>
  <si>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</si>
  <si>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</si>
  <si>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</si>
  <si>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</si>
  <si>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</si>
  <si>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</si>
  <si>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</si>
  <si>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</si>
  <si>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</si>
  <si>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</si>
  <si>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</si>
  <si>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</si>
  <si>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</si>
  <si>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</si>
  <si>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</si>
  <si>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</si>
  <si>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</si>
  <si>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</si>
  <si>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</si>
  <si>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</si>
  <si>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</si>
  <si>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</si>
  <si>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</si>
  <si>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</si>
  <si>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</si>
  <si>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</si>
  <si>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</si>
  <si>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</si>
  <si>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</si>
  <si>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</si>
  <si>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</si>
  <si>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</si>
  <si>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</si>
  <si>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</si>
  <si>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</si>
  <si>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</si>
  <si>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</si>
  <si>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</si>
  <si>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</si>
  <si>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</si>
  <si>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</si>
  <si>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</si>
  <si>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</si>
  <si>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</si>
  <si>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</si>
  <si>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</si>
  <si>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</si>
  <si>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</si>
  <si>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</si>
  <si>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</si>
  <si>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</si>
  <si>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</si>
  <si>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</si>
  <si>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</si>
  <si>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</si>
  <si>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</si>
  <si>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</si>
  <si>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</si>
  <si>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</si>
  <si>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</si>
  <si>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</si>
  <si>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</si>
  <si>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</si>
  <si>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</si>
  <si>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</si>
  <si>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</si>
  <si>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</si>
  <si>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</si>
  <si>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</si>
  <si>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</si>
  <si>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</si>
  <si>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</si>
  <si>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</si>
  <si>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</si>
  <si>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</si>
  <si>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</si>
  <si>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</si>
  <si>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</si>
  <si>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</si>
  <si>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</si>
  <si>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</si>
  <si>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</si>
  <si>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</si>
  <si>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</si>
  <si>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</si>
  <si>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</si>
  <si>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</si>
  <si>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</si>
  <si>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</si>
  <si>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</si>
  <si>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</si>
  <si>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</si>
  <si>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</si>
  <si>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</si>
  <si>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</si>
  <si>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</si>
  <si>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</si>
  <si>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</si>
  <si>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</si>
  <si>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</si>
  <si>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</si>
  <si>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</si>
  <si>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</si>
  <si>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</si>
  <si>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</si>
  <si>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</si>
  <si>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</si>
  <si>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</si>
  <si>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</si>
  <si>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</si>
  <si>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</si>
  <si>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</si>
  <si>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</si>
  <si>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</si>
  <si>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</si>
  <si>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</si>
  <si>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</si>
  <si>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</si>
  <si>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</si>
  <si>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</si>
  <si>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</si>
  <si>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</si>
  <si>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</si>
  <si>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</si>
  <si>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</si>
  <si>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</si>
  <si>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</si>
  <si>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</si>
  <si>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</si>
  <si>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</si>
  <si>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</si>
  <si>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</si>
  <si>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</si>
  <si>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</si>
  <si>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</si>
  <si>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</si>
  <si>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</si>
  <si>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</si>
  <si>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</si>
  <si>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</si>
  <si>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</si>
  <si>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</si>
  <si>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</si>
  <si>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</si>
  <si>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</si>
  <si>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</si>
  <si>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</si>
  <si>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</si>
  <si>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</si>
  <si>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</si>
  <si>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</si>
  <si>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</si>
  <si>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</si>
  <si>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</si>
  <si>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</si>
  <si>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</si>
  <si>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</si>
  <si>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</si>
  <si>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</si>
  <si>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</si>
  <si>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</si>
  <si>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</si>
  <si>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</si>
  <si>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</si>
  <si>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</si>
  <si>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</si>
  <si>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</si>
  <si>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</si>
  <si>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</si>
  <si>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</si>
  <si>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</si>
  <si>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</si>
  <si>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</si>
  <si>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</si>
  <si>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</si>
  <si>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</si>
  <si>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</si>
  <si>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</si>
  <si>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</si>
  <si>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</si>
  <si>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</si>
  <si>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</si>
  <si>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</si>
  <si>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</si>
  <si>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</si>
  <si>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</si>
  <si>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</si>
  <si>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</si>
  <si>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</si>
  <si>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</si>
  <si>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</si>
  <si>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</si>
  <si>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</si>
  <si>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</si>
  <si>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</si>
  <si>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</si>
  <si>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</si>
  <si>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</si>
  <si>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</si>
  <si>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</si>
  <si>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</si>
  <si>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</si>
  <si>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</si>
  <si>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</si>
  <si>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</si>
  <si>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</si>
  <si>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</si>
  <si>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</si>
  <si>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</si>
  <si>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</si>
  <si>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</si>
  <si>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</si>
  <si>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</si>
  <si>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</si>
  <si>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</si>
  <si>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</si>
  <si>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</si>
  <si>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</si>
  <si>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</si>
  <si>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</si>
  <si>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</si>
  <si>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</si>
  <si>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</si>
  <si>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</si>
  <si>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</si>
  <si>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</si>
  <si>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</si>
  <si>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</si>
  <si>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</si>
  <si>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</si>
  <si>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</si>
  <si>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</si>
  <si>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</si>
  <si>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</si>
  <si>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</si>
  <si>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</si>
  <si>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</si>
  <si>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</si>
  <si>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</si>
  <si>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</si>
  <si>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</si>
  <si>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</si>
  <si>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</si>
  <si>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</si>
  <si>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</si>
  <si>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</si>
  <si>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</si>
  <si>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</si>
  <si>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</si>
  <si>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</si>
  <si>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</si>
  <si>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</si>
  <si>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</si>
  <si>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</si>
  <si>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</si>
  <si>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</si>
  <si>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</si>
  <si>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</si>
  <si>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</si>
  <si>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</si>
  <si>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</si>
  <si>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</si>
  <si>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</si>
  <si>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</si>
  <si>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</si>
  <si>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</si>
  <si>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</si>
  <si>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</si>
  <si>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</si>
  <si>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</si>
  <si>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</si>
  <si>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</si>
  <si>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</si>
  <si>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</si>
  <si>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</si>
  <si>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</si>
  <si>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</si>
  <si>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</si>
  <si>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</si>
  <si>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</si>
  <si>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</si>
  <si>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</si>
  <si>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</si>
  <si>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</si>
  <si>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</si>
  <si>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</si>
  <si>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</si>
  <si>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</si>
  <si>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</si>
  <si>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</si>
  <si>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</si>
  <si>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</si>
  <si>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</si>
  <si>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</si>
  <si>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</si>
  <si>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</si>
  <si>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</si>
  <si>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</si>
  <si>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</si>
  <si>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</si>
  <si>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</si>
  <si>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</si>
  <si>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</si>
  <si>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</si>
  <si>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</si>
  <si>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</si>
  <si>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</si>
  <si>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</si>
  <si>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</si>
  <si>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</si>
  <si>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</si>
  <si>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</si>
  <si>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</si>
  <si>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</si>
  <si>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</si>
  <si>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</si>
  <si>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</si>
  <si>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</si>
  <si>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</si>
  <si>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</si>
  <si>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</si>
  <si>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</si>
  <si>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</si>
  <si>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</si>
  <si>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</si>
  <si>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</si>
  <si>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</si>
  <si>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</si>
  <si>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</si>
  <si>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</si>
  <si>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</si>
  <si>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</si>
  <si>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</si>
  <si>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</si>
  <si>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</si>
  <si>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</si>
  <si>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</si>
  <si>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</si>
  <si>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</si>
  <si>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</si>
  <si>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</si>
  <si>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</si>
  <si>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</si>
  <si>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</si>
  <si>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</si>
  <si>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</si>
  <si>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</si>
  <si>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</si>
  <si>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</si>
  <si>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</si>
  <si>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</si>
  <si>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</si>
  <si>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</si>
  <si>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</si>
  <si>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</si>
  <si>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</si>
  <si>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</si>
  <si>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</si>
  <si>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</si>
  <si>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</si>
  <si>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</si>
  <si>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</si>
  <si>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</si>
  <si>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</si>
  <si>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</si>
  <si>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</si>
  <si>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</si>
  <si>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</si>
  <si>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</si>
  <si>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</si>
  <si>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</si>
  <si>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</si>
  <si>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</si>
  <si>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</si>
  <si>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</si>
  <si>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</si>
  <si>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</si>
  <si>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</si>
  <si>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</si>
  <si>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</si>
  <si>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</si>
  <si>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</si>
  <si>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</si>
  <si>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</si>
  <si>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</si>
  <si>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</si>
  <si>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</si>
  <si>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</si>
  <si>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</si>
  <si>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</si>
  <si>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</si>
  <si>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</si>
  <si>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</si>
  <si>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</si>
  <si>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</si>
  <si>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</si>
  <si>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</si>
  <si>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</si>
  <si>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</si>
  <si>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</si>
  <si>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</si>
  <si>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</si>
  <si>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</si>
  <si>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</si>
  <si>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</si>
  <si>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</si>
  <si>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</si>
  <si>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</si>
  <si>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</si>
  <si>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</si>
  <si>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</si>
  <si>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</si>
  <si>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</si>
  <si>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</si>
  <si>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</si>
  <si>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</si>
  <si>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</si>
  <si>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</si>
  <si>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</si>
  <si>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</si>
  <si>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</si>
  <si>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</si>
  <si>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</si>
  <si>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</si>
  <si>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</si>
  <si>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</si>
  <si>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</si>
  <si>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</si>
  <si>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</si>
  <si>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</si>
  <si>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</si>
  <si>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</si>
  <si>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</si>
  <si>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</si>
  <si>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</si>
  <si>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</si>
  <si>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</si>
  <si>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</si>
  <si>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</si>
  <si>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</si>
  <si>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</si>
  <si>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</si>
  <si>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</si>
  <si>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</si>
  <si>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</si>
  <si>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</si>
  <si>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</si>
  <si>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</si>
  <si>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</si>
  <si>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</si>
  <si>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</si>
  <si>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</si>
  <si>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</si>
  <si>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</si>
  <si>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</si>
  <si>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</si>
  <si>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</si>
  <si>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</si>
  <si>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</si>
  <si>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</si>
  <si>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</si>
  <si>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</si>
  <si>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</si>
  <si>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</si>
  <si>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</si>
  <si>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</si>
  <si>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</si>
  <si>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</si>
  <si>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</si>
  <si>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</si>
  <si>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</si>
  <si>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</si>
  <si>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</si>
  <si>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</si>
  <si>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</si>
  <si>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</si>
  <si>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</si>
  <si>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</si>
  <si>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</si>
  <si>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</si>
  <si>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</si>
  <si>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</si>
  <si>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</si>
  <si>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</si>
  <si>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</si>
  <si>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</si>
  <si>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</si>
  <si>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</si>
  <si>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</si>
  <si>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</si>
  <si>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</si>
  <si>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</si>
  <si>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</si>
  <si>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</si>
  <si>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</si>
  <si>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</si>
  <si>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</si>
  <si>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</si>
  <si>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</si>
  <si>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</si>
  <si>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</si>
  <si>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</si>
  <si>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</si>
  <si>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</si>
  <si>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</si>
  <si>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</si>
  <si>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</si>
  <si>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</si>
  <si>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</si>
  <si>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</si>
  <si>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</si>
  <si>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</si>
  <si>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</si>
  <si>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</si>
  <si>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</si>
  <si>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</si>
  <si>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</si>
  <si>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</si>
  <si>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</si>
  <si>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</si>
  <si>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</si>
  <si>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</si>
  <si>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</si>
  <si>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</si>
  <si>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</si>
  <si>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</si>
  <si>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</si>
  <si>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</si>
  <si>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</si>
  <si>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</si>
  <si>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</si>
  <si>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</si>
  <si>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</si>
  <si>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</si>
  <si>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</si>
  <si>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</si>
  <si>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</si>
  <si>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</si>
  <si>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</si>
  <si>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</si>
  <si>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</si>
  <si>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</si>
  <si>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</si>
  <si>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</si>
  <si>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</si>
  <si>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</si>
  <si>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</si>
  <si>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</si>
  <si>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</si>
  <si>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</si>
  <si>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</si>
  <si>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</si>
  <si>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</si>
  <si>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</si>
  <si>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</si>
  <si>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</si>
  <si>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</si>
  <si>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</si>
  <si>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</si>
  <si>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</si>
  <si>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</si>
  <si>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</si>
  <si>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</si>
  <si>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</si>
  <si>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</si>
  <si>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</si>
  <si>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</si>
  <si>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</si>
  <si>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</si>
  <si>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</si>
  <si>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</si>
  <si>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</si>
  <si>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</si>
  <si>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</si>
  <si>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</si>
  <si>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</si>
  <si>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</si>
  <si>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</si>
  <si>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</si>
  <si>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</si>
  <si>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</si>
  <si>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</si>
  <si>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</si>
  <si>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</si>
  <si>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</si>
  <si>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</si>
  <si>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</si>
  <si>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</si>
  <si>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</si>
  <si>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</si>
  <si>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</si>
  <si>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</si>
  <si>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</si>
  <si>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</si>
  <si>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</si>
  <si>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</si>
  <si>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</si>
  <si>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</si>
  <si>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</si>
  <si>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</si>
  <si>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</si>
  <si>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</si>
  <si>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</si>
  <si>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</si>
  <si>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</si>
  <si>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</si>
  <si>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</si>
  <si>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</si>
  <si>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</si>
  <si>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</si>
  <si>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</si>
  <si>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</si>
  <si>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</si>
  <si>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</si>
  <si>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</si>
  <si>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</si>
  <si>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</si>
  <si>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</si>
  <si>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</si>
  <si>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</si>
  <si>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</si>
  <si>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</si>
  <si>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</si>
  <si>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</si>
  <si>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</si>
  <si>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</si>
  <si>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</si>
  <si>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</si>
  <si>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</si>
  <si>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</si>
  <si>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</si>
  <si>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</si>
  <si>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</si>
  <si>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</si>
  <si>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</si>
  <si>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</si>
  <si>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</si>
  <si>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</si>
  <si>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</si>
  <si>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</si>
  <si>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</si>
  <si>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</si>
  <si>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</si>
  <si>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</si>
  <si>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</si>
  <si>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</si>
  <si>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</si>
  <si>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</si>
  <si>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</si>
  <si>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</si>
  <si>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</si>
  <si>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</si>
  <si>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</si>
  <si>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</si>
  <si>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</si>
  <si>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</si>
  <si>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</si>
  <si>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</si>
  <si>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</si>
  <si>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</si>
  <si>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</si>
  <si>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</si>
  <si>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</si>
  <si>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</si>
  <si>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</si>
  <si>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</si>
  <si>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</si>
  <si>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</si>
  <si>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</si>
  <si>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</si>
  <si>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</si>
  <si>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</si>
  <si>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</si>
  <si>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</si>
  <si>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</si>
  <si>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</si>
  <si>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</si>
  <si>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</si>
  <si>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</si>
  <si>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</si>
  <si>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</si>
  <si>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</si>
  <si>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</si>
  <si>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</si>
  <si>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</si>
  <si>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</si>
  <si>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</si>
  <si>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</si>
  <si>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</si>
  <si>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</si>
  <si>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</si>
  <si>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</si>
  <si>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</si>
  <si>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</si>
  <si>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</si>
  <si>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</si>
  <si>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</si>
  <si>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</si>
  <si>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</si>
  <si>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</si>
  <si>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</si>
  <si>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</si>
  <si>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</si>
  <si>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</si>
  <si>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</si>
  <si>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</si>
  <si>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</si>
  <si>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</si>
  <si>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</si>
  <si>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</si>
  <si>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</si>
  <si>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</si>
  <si>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</si>
  <si>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</si>
  <si>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</si>
  <si>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</si>
  <si>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</si>
  <si>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</si>
  <si>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</si>
  <si>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</si>
  <si>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</si>
  <si>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</si>
  <si>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</si>
  <si>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</si>
  <si>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</si>
  <si>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</si>
  <si>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</si>
  <si>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</si>
  <si>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</si>
  <si>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</si>
  <si>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</si>
  <si>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</si>
  <si>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</si>
  <si>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</si>
  <si>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</si>
  <si>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</si>
  <si>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</si>
  <si>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</si>
  <si>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</si>
  <si>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</si>
  <si>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</si>
  <si>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</si>
  <si>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</si>
  <si>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</si>
  <si>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</si>
  <si>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</si>
  <si>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</si>
  <si>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</si>
  <si>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</si>
  <si>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</si>
  <si>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</si>
  <si>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</si>
  <si>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</si>
  <si>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</si>
  <si>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</si>
  <si>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</si>
  <si>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</si>
  <si>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</si>
  <si>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</si>
  <si>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</si>
  <si>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</si>
  <si>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</si>
  <si>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</si>
  <si>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</si>
  <si>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</si>
  <si>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</si>
  <si>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</si>
  <si>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</si>
  <si>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</si>
  <si>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</si>
  <si>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</si>
  <si>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</si>
  <si>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</si>
  <si>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</si>
  <si>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</si>
  <si>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</si>
  <si>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</si>
  <si>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</si>
  <si>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</si>
  <si>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</si>
  <si>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</si>
  <si>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</si>
  <si>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</si>
  <si>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</si>
  <si>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</si>
  <si>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</si>
  <si>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</si>
  <si>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</si>
  <si>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</si>
  <si>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</si>
  <si>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</si>
  <si>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</si>
  <si>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</si>
  <si>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</si>
  <si>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</si>
  <si>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</si>
  <si>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</si>
  <si>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</si>
  <si>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</si>
  <si>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</si>
  <si>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</si>
  <si>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</si>
  <si>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</si>
  <si>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</si>
  <si>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</si>
  <si>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</si>
  <si>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</si>
  <si>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</si>
  <si>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</si>
  <si>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</si>
  <si>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</si>
  <si>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</si>
  <si>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</si>
  <si>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</si>
  <si>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</si>
  <si>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</si>
  <si>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</si>
  <si>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</si>
  <si>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</si>
  <si>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</si>
  <si>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</si>
  <si>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</si>
  <si>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</si>
  <si>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</si>
  <si>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</si>
  <si>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</si>
  <si>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</si>
  <si>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</si>
  <si>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</si>
  <si>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</si>
  <si>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</si>
  <si>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</si>
  <si>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</si>
  <si>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</si>
  <si>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</si>
  <si>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</si>
  <si>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</si>
  <si>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</si>
  <si>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</si>
  <si>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</si>
  <si>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</si>
  <si>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</si>
  <si>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</si>
  <si>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</si>
  <si>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</si>
  <si>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</si>
  <si>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</si>
  <si>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</si>
  <si>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</si>
  <si>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</si>
  <si>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</si>
  <si>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</si>
  <si>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</si>
  <si>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</si>
  <si>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</si>
  <si>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</si>
  <si>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</si>
  <si>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</si>
  <si>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</si>
  <si>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</si>
  <si>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</si>
  <si>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</si>
  <si>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</si>
  <si>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</si>
  <si>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</si>
  <si>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</si>
  <si>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</si>
  <si>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</si>
  <si>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</si>
  <si>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</si>
  <si>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</si>
  <si>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</si>
  <si>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</si>
  <si>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</si>
  <si>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</si>
  <si>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</si>
  <si>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</si>
  <si>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</si>
  <si>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</si>
  <si>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</si>
  <si>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</si>
  <si>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</si>
  <si>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</si>
  <si>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</si>
  <si>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</si>
  <si>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</si>
  <si>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</si>
  <si>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</si>
  <si>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</si>
  <si>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</si>
  <si>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</si>
  <si>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</si>
  <si>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</si>
  <si>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</si>
  <si>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</si>
  <si>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</si>
  <si>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</si>
  <si>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</si>
  <si>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</si>
  <si>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</si>
  <si>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</si>
  <si>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</si>
  <si>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</si>
  <si>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</si>
  <si>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</si>
  <si>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</si>
  <si>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</si>
  <si>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</si>
  <si>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</si>
  <si>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</si>
  <si>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</si>
  <si>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</si>
  <si>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</si>
  <si>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</si>
  <si>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</si>
  <si>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</si>
  <si>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</si>
  <si>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</si>
  <si>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</si>
  <si>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</si>
  <si>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</si>
  <si>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</si>
  <si>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</si>
  <si>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</si>
  <si>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</si>
  <si>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</si>
  <si>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</si>
  <si>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</si>
  <si>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</si>
  <si>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</si>
  <si>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</si>
  <si>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</si>
  <si>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</si>
  <si>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</si>
  <si>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</si>
  <si>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</si>
  <si>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</si>
  <si>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</si>
  <si>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</si>
  <si>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</si>
  <si>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</si>
  <si>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</si>
  <si>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</si>
  <si>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</si>
  <si>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</si>
  <si>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</si>
  <si>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</si>
  <si>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</si>
  <si>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</si>
  <si>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</si>
  <si>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</si>
  <si>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</si>
  <si>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</si>
  <si>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</si>
  <si>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</si>
  <si>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</si>
  <si>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</si>
  <si>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</si>
  <si>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</si>
  <si>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</si>
  <si>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</si>
  <si>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</si>
  <si>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</si>
  <si>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</si>
  <si>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</si>
  <si>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</si>
  <si>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</si>
  <si>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</si>
  <si>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</si>
  <si>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</si>
  <si>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</si>
  <si>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</si>
  <si>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</si>
  <si>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</si>
  <si>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</si>
  <si>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</si>
  <si>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</si>
  <si>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</si>
  <si>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</si>
  <si>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</si>
  <si>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</si>
  <si>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</si>
  <si>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</si>
  <si>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</si>
  <si>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</si>
  <si>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</si>
  <si>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</si>
  <si>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</si>
  <si>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</si>
  <si>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</si>
  <si>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</si>
  <si>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</si>
  <si>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</si>
  <si>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</si>
  <si>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</si>
  <si>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</si>
  <si>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</si>
  <si>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</si>
  <si>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</si>
  <si>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</si>
  <si>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</si>
  <si>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</si>
  <si>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</si>
  <si>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</si>
  <si>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</si>
  <si>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</si>
  <si>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</si>
  <si>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</si>
  <si>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</si>
  <si>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</si>
  <si>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</si>
  <si>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</si>
  <si>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</si>
  <si>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</si>
  <si>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</si>
  <si>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</si>
  <si>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</si>
  <si>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</si>
  <si>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</si>
  <si>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</si>
  <si>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</si>
  <si>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</si>
  <si>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</si>
  <si>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</si>
  <si>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</si>
  <si>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</si>
  <si>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</si>
  <si>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</si>
  <si>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</si>
  <si>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</si>
  <si>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</si>
  <si>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</si>
  <si>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</si>
  <si>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</si>
  <si>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</si>
  <si>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</si>
  <si>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</si>
  <si>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</si>
  <si>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</si>
  <si>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</si>
  <si>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</si>
  <si>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</si>
  <si>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</si>
  <si>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</si>
  <si>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</si>
  <si>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</si>
  <si>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</si>
  <si>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</si>
  <si>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</si>
  <si>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</si>
  <si>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</si>
  <si>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</si>
  <si>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</si>
  <si>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</si>
  <si>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</si>
  <si>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</si>
  <si>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</si>
  <si>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</si>
  <si>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</si>
  <si>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</si>
  <si>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</si>
  <si>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</si>
  <si>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</si>
  <si>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</si>
  <si>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</si>
  <si>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</si>
  <si>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</si>
  <si>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</si>
  <si>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</si>
  <si>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</si>
  <si>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</si>
  <si>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</si>
  <si>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</si>
  <si>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</si>
  <si>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</si>
  <si>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</si>
  <si>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</si>
  <si>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</si>
  <si>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</si>
  <si>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</si>
  <si>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</si>
  <si>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</si>
  <si>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</si>
  <si>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</si>
  <si>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</si>
  <si>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</si>
  <si>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</si>
  <si>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</si>
  <si>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</si>
  <si>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</si>
  <si>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</si>
  <si>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</si>
  <si>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</si>
  <si>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</si>
  <si>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</si>
  <si>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</si>
  <si>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</si>
  <si>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</si>
  <si>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</si>
  <si>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</si>
  <si>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</si>
  <si>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</si>
  <si>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</si>
  <si>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</si>
  <si>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</si>
  <si>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</si>
  <si>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</si>
  <si>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</si>
  <si>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</si>
  <si>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</si>
  <si>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</si>
  <si>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</si>
  <si>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</si>
  <si>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</si>
  <si>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</si>
  <si>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</si>
  <si>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</si>
  <si>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</si>
  <si>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</si>
  <si>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</si>
  <si>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</si>
  <si>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</si>
  <si>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</si>
  <si>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</si>
  <si>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</si>
  <si>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</si>
  <si>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</si>
  <si>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</si>
  <si>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</si>
  <si>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</si>
  <si>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</si>
  <si>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</si>
  <si>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</si>
  <si>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</si>
  <si>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</si>
  <si>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</si>
  <si>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</si>
  <si>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</si>
  <si>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</si>
  <si>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</si>
  <si>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</si>
  <si>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</si>
  <si>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</si>
  <si>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</si>
  <si>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</si>
  <si>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</si>
  <si>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</si>
  <si>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</si>
  <si>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</si>
  <si>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</si>
  <si>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</si>
  <si>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</si>
  <si>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</si>
  <si>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</si>
  <si>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</si>
  <si>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</si>
  <si>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</si>
  <si>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</si>
  <si>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</si>
  <si>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</si>
  <si>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</si>
  <si>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</si>
  <si>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</si>
  <si>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</si>
  <si>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</si>
  <si>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</si>
  <si>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</si>
  <si>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</si>
  <si>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</si>
  <si>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</si>
  <si>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</si>
  <si>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</si>
  <si>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</si>
  <si>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</si>
  <si>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</si>
  <si>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</si>
  <si>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</si>
  <si>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</si>
  <si>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</si>
  <si>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</si>
  <si>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</si>
  <si>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</si>
  <si>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</si>
  <si>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</si>
  <si>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</si>
  <si>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</si>
  <si>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</si>
  <si>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</si>
  <si>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</si>
  <si>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</si>
  <si>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</si>
  <si>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</si>
  <si>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</si>
  <si>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</si>
  <si>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</si>
  <si>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</si>
  <si>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</si>
  <si>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</si>
  <si>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</si>
  <si>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</si>
  <si>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</si>
  <si>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</si>
  <si>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</si>
  <si>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</si>
  <si>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</si>
  <si>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</si>
  <si>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</si>
  <si>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</si>
  <si>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</si>
  <si>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</si>
  <si>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</si>
  <si>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</si>
  <si>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</si>
  <si>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</si>
  <si>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</si>
  <si>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</si>
  <si>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</si>
  <si>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</si>
  <si>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</si>
  <si>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</si>
  <si>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</si>
  <si>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</si>
  <si>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</si>
  <si>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</si>
  <si>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</si>
  <si>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</si>
  <si>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</si>
  <si>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</si>
  <si>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</si>
  <si>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</si>
  <si>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</si>
  <si>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</si>
  <si>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</si>
  <si>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</si>
  <si>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</si>
  <si>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</si>
  <si>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</si>
  <si>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</si>
  <si>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</si>
  <si>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</si>
  <si>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</si>
  <si>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</si>
  <si>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</si>
  <si>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</si>
  <si>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</si>
  <si>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</si>
  <si>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</si>
  <si>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</si>
  <si>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</si>
  <si>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</si>
  <si>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</si>
  <si>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</si>
  <si>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</si>
  <si>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</si>
  <si>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</si>
  <si>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</si>
  <si>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</si>
  <si>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</si>
  <si>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</si>
  <si>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</si>
  <si>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</si>
  <si>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</si>
  <si>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</si>
  <si>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</si>
  <si>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</si>
  <si>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</si>
  <si>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</si>
  <si>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</si>
  <si>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</si>
  <si>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</si>
  <si>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</si>
  <si>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</si>
  <si>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</si>
  <si>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</si>
  <si>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</si>
  <si>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</si>
  <si>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</si>
  <si>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</si>
  <si>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</si>
  <si>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</si>
  <si>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</si>
  <si>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</si>
  <si>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</si>
  <si>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</si>
  <si>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</si>
  <si>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</si>
  <si>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</si>
  <si>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</si>
  <si>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</si>
  <si>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</si>
  <si>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</si>
  <si>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</si>
  <si>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</si>
  <si>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</si>
  <si>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</si>
  <si>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</si>
  <si>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</si>
  <si>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</si>
  <si>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</si>
  <si>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</si>
  <si>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</si>
  <si>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</si>
  <si>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</si>
  <si>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</si>
  <si>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</si>
  <si>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</si>
  <si>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</si>
  <si>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</si>
  <si>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</si>
  <si>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</si>
  <si>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</si>
  <si>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</si>
  <si>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</si>
  <si>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</si>
  <si>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</si>
  <si>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</si>
  <si>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</si>
  <si>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</si>
  <si>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</si>
  <si>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</si>
  <si>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</si>
  <si>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</si>
  <si>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</si>
  <si>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</si>
  <si>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</si>
  <si>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</si>
  <si>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</si>
  <si>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</si>
  <si>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</si>
  <si>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</si>
  <si>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</si>
  <si>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</si>
  <si>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</si>
  <si>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</si>
  <si>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</si>
  <si>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</si>
  <si>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</si>
  <si>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</si>
  <si>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</si>
  <si>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</si>
  <si>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</si>
  <si>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</si>
  <si>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</si>
  <si>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</si>
  <si>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</si>
  <si>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</si>
  <si>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</si>
  <si>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</si>
  <si>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</si>
  <si>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</si>
  <si>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</si>
  <si>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</si>
  <si>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</si>
  <si>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</si>
  <si>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</si>
  <si>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</si>
  <si>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</si>
  <si>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</si>
  <si>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</si>
  <si>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</si>
  <si>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</si>
  <si>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</si>
  <si>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</si>
  <si>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</si>
  <si>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</si>
  <si>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</si>
  <si>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</si>
  <si>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</si>
  <si>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</si>
  <si>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</si>
  <si>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</si>
  <si>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</si>
  <si>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</si>
  <si>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</si>
  <si>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</si>
  <si>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</si>
  <si>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</si>
  <si>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</si>
  <si>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</si>
  <si>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</si>
  <si>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</si>
  <si>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</si>
  <si>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</si>
  <si>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</si>
  <si>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</si>
  <si>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</si>
  <si>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</si>
  <si>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</si>
  <si>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</si>
  <si>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</si>
  <si>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</si>
  <si>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</si>
  <si>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</si>
  <si>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</si>
  <si>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</si>
  <si>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</si>
  <si>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</si>
  <si>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</si>
  <si>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</si>
  <si>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</si>
  <si>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</si>
  <si>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</si>
  <si>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</si>
  <si>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</si>
  <si>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</si>
  <si>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</si>
  <si>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</si>
  <si>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</si>
  <si>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</si>
  <si>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</si>
  <si>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</si>
  <si>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</si>
  <si>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</si>
  <si>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</si>
  <si>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</si>
  <si>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</si>
  <si>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</si>
  <si>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</si>
  <si>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</si>
  <si>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</si>
  <si>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</si>
  <si>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</si>
  <si>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</si>
  <si>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</si>
  <si>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</si>
  <si>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</si>
  <si>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</si>
  <si>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</si>
  <si>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</si>
  <si>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</si>
  <si>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</si>
  <si>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</si>
  <si>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</si>
  <si>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</si>
  <si>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</si>
  <si>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</si>
  <si>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</si>
  <si>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</si>
  <si>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</si>
  <si>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</si>
  <si>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</si>
  <si>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</si>
  <si>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</si>
  <si>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</si>
  <si>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</si>
  <si>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</si>
  <si>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</si>
  <si>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</si>
  <si>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</si>
  <si>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</si>
  <si>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</si>
  <si>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</si>
  <si>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</si>
  <si>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</si>
  <si>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</si>
  <si>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</si>
  <si>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</si>
  <si>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</si>
  <si>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</si>
  <si>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</si>
  <si>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</si>
  <si>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</si>
  <si>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</si>
  <si>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</si>
  <si>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</si>
  <si>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</si>
  <si>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</si>
  <si>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</si>
  <si>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</si>
  <si>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</si>
  <si>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</si>
  <si>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</si>
  <si>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</si>
  <si>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</si>
  <si>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</si>
  <si>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</si>
  <si>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</si>
  <si>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</si>
  <si>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</si>
  <si>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</si>
  <si>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</si>
  <si>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</si>
  <si>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</si>
  <si>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</si>
  <si>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</si>
  <si>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</si>
  <si>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</si>
  <si>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</si>
  <si>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</si>
  <si>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</si>
  <si>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</si>
  <si>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</si>
  <si>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</si>
  <si>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</si>
  <si>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</si>
  <si>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</si>
  <si>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</si>
  <si>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</si>
  <si>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</si>
  <si>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</si>
  <si>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</si>
  <si>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</si>
  <si>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</si>
  <si>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</si>
  <si>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</si>
  <si>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</si>
  <si>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</si>
  <si>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</si>
  <si>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</si>
  <si>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</si>
  <si>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</si>
  <si>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</si>
  <si>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</si>
  <si>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</si>
  <si>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</si>
  <si>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</si>
  <si>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</si>
  <si>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</si>
  <si>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</si>
  <si>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</si>
  <si>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</si>
  <si>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</si>
  <si>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</si>
  <si>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</si>
  <si>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</si>
  <si>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</si>
  <si>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</si>
  <si>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</si>
  <si>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</si>
  <si>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</si>
  <si>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</si>
  <si>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</si>
  <si>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</si>
  <si>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</si>
  <si>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</si>
  <si>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</si>
  <si>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</si>
  <si>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</si>
  <si>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</si>
  <si>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</si>
  <si>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</si>
  <si>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</si>
  <si>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</si>
  <si>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</si>
  <si>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</si>
  <si>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</si>
  <si>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</si>
  <si>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</si>
  <si>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</si>
  <si>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</si>
  <si>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</si>
  <si>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</si>
  <si>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</si>
  <si>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</si>
  <si>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</si>
  <si>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</si>
  <si>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</si>
  <si>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</si>
  <si>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</si>
  <si>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</si>
  <si>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</si>
  <si>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</si>
  <si>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</si>
  <si>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</si>
  <si>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</si>
  <si>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</si>
  <si>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</si>
  <si>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</si>
  <si>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</si>
  <si>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</si>
  <si>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</si>
  <si>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</si>
  <si>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</si>
  <si>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</si>
  <si>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</si>
  <si>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</si>
  <si>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</si>
  <si>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</si>
  <si>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</si>
  <si>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</si>
  <si>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</si>
  <si>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</si>
  <si>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</si>
  <si>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</si>
  <si>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</si>
  <si>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</si>
  <si>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</si>
  <si>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</si>
  <si>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</si>
  <si>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</si>
  <si>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</si>
  <si>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</si>
  <si>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</si>
  <si>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</si>
  <si>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</si>
  <si>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</si>
  <si>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</si>
  <si>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</si>
  <si>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</si>
  <si>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</si>
  <si>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</si>
  <si>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</si>
  <si>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</si>
  <si>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</si>
  <si>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</si>
  <si>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</si>
  <si>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</si>
  <si>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</si>
  <si>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</si>
  <si>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</si>
  <si>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</si>
  <si>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</si>
  <si>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</si>
  <si>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</si>
  <si>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</si>
  <si>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</si>
  <si>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</si>
  <si>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</si>
  <si>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</si>
  <si>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</si>
  <si>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</si>
  <si>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</si>
  <si>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</si>
  <si>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</si>
  <si>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</si>
  <si>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</si>
  <si>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</si>
  <si>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</si>
  <si>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</si>
  <si>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</si>
  <si>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</si>
  <si>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</si>
  <si>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</si>
  <si>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</si>
  <si>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</si>
  <si>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</si>
  <si>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</si>
  <si>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</si>
  <si>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</si>
  <si>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</si>
  <si>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</si>
  <si>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</si>
  <si>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</si>
  <si>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</si>
  <si>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</si>
  <si>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</si>
  <si>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</si>
  <si>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</si>
  <si>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</si>
  <si>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</si>
  <si>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</si>
  <si>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</si>
  <si>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</si>
  <si>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</si>
  <si>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</si>
  <si>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</si>
  <si>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</si>
  <si>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</si>
  <si>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</si>
  <si>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</si>
  <si>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</si>
  <si>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</si>
  <si>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</si>
  <si>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</si>
  <si>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</si>
  <si>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</si>
  <si>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</si>
  <si>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</si>
  <si>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</si>
  <si>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</si>
  <si>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</si>
  <si>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</si>
  <si>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</si>
  <si>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</si>
  <si>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</si>
  <si>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</si>
  <si>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</si>
  <si>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</si>
  <si>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</si>
  <si>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</si>
  <si>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</si>
  <si>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</si>
  <si>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</si>
  <si>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</si>
  <si>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</si>
  <si>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</si>
  <si>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</si>
  <si>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</si>
  <si>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</si>
  <si>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</si>
  <si>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</si>
  <si>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</si>
  <si>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</si>
  <si>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</si>
  <si>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</si>
  <si>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</si>
  <si>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</si>
  <si>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</si>
  <si>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</si>
  <si>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</si>
  <si>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</si>
  <si>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</si>
  <si>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</si>
  <si>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</si>
  <si>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</si>
  <si>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</si>
  <si>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</si>
  <si>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</si>
  <si>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</si>
  <si>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</si>
  <si>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</si>
  <si>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</si>
  <si>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</si>
  <si>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</si>
  <si>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</si>
  <si>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</si>
  <si>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</si>
  <si>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</si>
  <si>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</si>
  <si>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</si>
  <si>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</si>
  <si>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</si>
  <si>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</si>
  <si>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</si>
  <si>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</si>
  <si>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</si>
  <si>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</si>
  <si>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</si>
  <si>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</si>
  <si>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</si>
  <si>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</si>
  <si>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</si>
  <si>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</si>
  <si>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</si>
  <si>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</si>
  <si>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</si>
  <si>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</si>
  <si>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</si>
  <si>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</si>
  <si>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</si>
  <si>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</si>
  <si>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</si>
  <si>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</si>
  <si>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</si>
  <si>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</si>
  <si>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</si>
  <si>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</si>
  <si>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</si>
  <si>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</si>
  <si>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</si>
  <si>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</si>
  <si>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</si>
  <si>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</si>
  <si>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</si>
  <si>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</si>
  <si>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</si>
  <si>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</si>
  <si>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</si>
  <si>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</si>
  <si>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</si>
  <si>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</si>
  <si>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</si>
  <si>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</si>
  <si>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</si>
  <si>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</si>
  <si>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</si>
  <si>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</si>
  <si>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</si>
  <si>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</si>
  <si>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</si>
  <si>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</si>
  <si>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</si>
  <si>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</si>
  <si>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</si>
  <si>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</si>
  <si>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</si>
  <si>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</si>
  <si>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</si>
  <si>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</si>
  <si>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</si>
  <si>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</si>
  <si>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</si>
  <si>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</si>
  <si>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</si>
  <si>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</si>
  <si>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</si>
  <si>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</si>
  <si>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</si>
  <si>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</si>
  <si>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</si>
  <si>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</si>
  <si>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</si>
  <si>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</si>
  <si>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</si>
  <si>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</si>
  <si>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</si>
  <si>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</si>
  <si>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</si>
  <si>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</si>
  <si>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</si>
  <si>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</si>
  <si>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</si>
  <si>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</si>
  <si>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</si>
  <si>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</si>
  <si>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</si>
  <si>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</si>
  <si>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</si>
  <si>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</si>
  <si>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</si>
  <si>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</si>
  <si>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</si>
  <si>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</si>
  <si>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</si>
  <si>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</si>
  <si>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</si>
  <si>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</si>
  <si>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</si>
  <si>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</si>
  <si>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</si>
  <si>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</si>
  <si>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</si>
  <si>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</si>
  <si>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</si>
  <si>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</si>
  <si>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</si>
  <si>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</si>
  <si>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</si>
  <si>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</si>
  <si>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</si>
  <si>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</si>
  <si>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</si>
  <si>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</si>
  <si>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</si>
  <si>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</si>
  <si>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</si>
  <si>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</si>
  <si>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</si>
  <si>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</si>
  <si>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</si>
  <si>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</si>
  <si>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</si>
  <si>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</si>
  <si>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</si>
  <si>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</si>
  <si>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</si>
  <si>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</si>
  <si>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</si>
  <si>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</si>
  <si>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</si>
  <si>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</si>
  <si>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</si>
  <si>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</si>
  <si>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</si>
  <si>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</si>
  <si>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</si>
  <si>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</si>
  <si>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</si>
  <si>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</si>
  <si>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</si>
  <si>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</si>
  <si>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</si>
  <si>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</si>
  <si>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</si>
  <si>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</si>
  <si>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</si>
  <si>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</si>
  <si>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</si>
  <si>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</si>
  <si>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</si>
  <si>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</si>
  <si>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</si>
  <si>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</si>
  <si>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</si>
  <si>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</si>
  <si>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</si>
  <si>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</si>
  <si>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</si>
  <si>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</si>
  <si>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</si>
  <si>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</si>
  <si>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</si>
  <si>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</si>
  <si>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</si>
  <si>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</si>
  <si>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</si>
  <si>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</si>
  <si>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</si>
  <si>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</si>
  <si>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</si>
  <si>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</si>
  <si>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</si>
  <si>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</si>
  <si>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</si>
  <si>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</si>
  <si>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</si>
  <si>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</si>
  <si>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</si>
  <si>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</si>
  <si>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</si>
  <si>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</si>
  <si>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</si>
  <si>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</si>
  <si>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</si>
  <si>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</si>
  <si>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</si>
  <si>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</si>
  <si>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</si>
  <si>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</si>
  <si>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</si>
  <si>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</si>
  <si>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</si>
  <si>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</si>
  <si>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</si>
  <si>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</si>
  <si>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</si>
  <si>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</si>
  <si>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</si>
  <si>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</si>
  <si>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</si>
  <si>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</si>
  <si>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</si>
  <si>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</si>
  <si>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</si>
  <si>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</si>
  <si>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</si>
  <si>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</si>
  <si>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</si>
  <si>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</si>
  <si>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</si>
  <si>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</si>
  <si>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</si>
  <si>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</si>
  <si>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</si>
  <si>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</si>
  <si>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</si>
  <si>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</si>
  <si>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</si>
  <si>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</si>
  <si>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</si>
  <si>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</si>
  <si>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</si>
  <si>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</si>
  <si>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</si>
  <si>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</si>
  <si>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</si>
  <si>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</si>
  <si>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</si>
  <si>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</si>
  <si>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</si>
  <si>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</si>
  <si>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</si>
  <si>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</si>
  <si>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</si>
  <si>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</si>
  <si>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</si>
  <si>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</si>
  <si>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</si>
  <si>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</si>
  <si>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</si>
  <si>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</si>
  <si>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</si>
  <si>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</si>
  <si>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</si>
  <si>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</si>
  <si>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</si>
  <si>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</si>
  <si>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</si>
  <si>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</si>
  <si>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</si>
  <si>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</si>
  <si>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</si>
  <si>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</si>
  <si>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</si>
  <si>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</si>
  <si>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</si>
  <si>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</si>
  <si>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</si>
  <si>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</si>
  <si>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</si>
  <si>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</si>
  <si>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</si>
  <si>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</si>
  <si>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</si>
  <si>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</si>
  <si>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</si>
  <si>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</si>
  <si>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</si>
  <si>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</si>
  <si>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</si>
  <si>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</si>
  <si>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</si>
  <si>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</si>
  <si>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</si>
  <si>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</si>
  <si>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</si>
  <si>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</si>
  <si>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</si>
  <si>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</si>
  <si>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</si>
  <si>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</si>
  <si>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</si>
  <si>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</si>
  <si>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</si>
  <si>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</si>
  <si>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</si>
  <si>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</si>
  <si>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</si>
  <si>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</si>
  <si>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</si>
  <si>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</si>
  <si>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</si>
  <si>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</si>
  <si>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</si>
  <si>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</si>
  <si>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</si>
  <si>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</si>
  <si>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</si>
  <si>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</si>
  <si>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</si>
  <si>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</si>
  <si>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</si>
  <si>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</si>
  <si>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</si>
  <si>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</si>
  <si>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</si>
  <si>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</si>
  <si>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</si>
  <si>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</si>
  <si>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</si>
  <si>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</si>
  <si>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</si>
  <si>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</si>
  <si>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</si>
  <si>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</si>
  <si>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</si>
  <si>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</si>
  <si>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</si>
  <si>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</si>
  <si>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</si>
  <si>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</si>
  <si>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</si>
  <si>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</si>
  <si>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</si>
  <si>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</si>
  <si>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</si>
  <si>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</si>
  <si>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</si>
  <si>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</si>
  <si>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</si>
  <si>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</si>
  <si>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</si>
  <si>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</si>
  <si>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</si>
  <si>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</si>
  <si>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</si>
  <si>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</si>
  <si>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</si>
  <si>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</si>
  <si>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</si>
  <si>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</si>
  <si>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</si>
  <si>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</si>
  <si>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</si>
  <si>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</si>
  <si>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</si>
  <si>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</si>
  <si>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</si>
  <si>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</si>
  <si>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</si>
  <si>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</si>
  <si>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</si>
  <si>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</si>
  <si>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</si>
  <si>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</si>
  <si>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</si>
  <si>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</si>
  <si>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</si>
  <si>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</si>
  <si>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</si>
  <si>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</si>
  <si>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</si>
  <si>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</si>
  <si>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</si>
  <si>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</si>
  <si>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</si>
  <si>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</si>
  <si>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</si>
  <si>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</si>
  <si>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</si>
  <si>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</si>
  <si>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</si>
  <si>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</si>
  <si>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</si>
  <si>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</si>
  <si>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</si>
  <si>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</si>
  <si>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</si>
  <si>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</si>
  <si>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</si>
  <si>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</si>
  <si>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</si>
  <si>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</si>
  <si>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</si>
  <si>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</si>
  <si>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</si>
  <si>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</si>
  <si>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</si>
  <si>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</si>
  <si>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</si>
  <si>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</si>
  <si>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</si>
  <si>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</si>
  <si>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</si>
  <si>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</si>
  <si>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</si>
  <si>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</si>
  <si>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</si>
  <si>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</si>
  <si>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</si>
  <si>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</si>
  <si>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</si>
  <si>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</si>
  <si>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</si>
  <si>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</si>
  <si>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</si>
  <si>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</si>
  <si>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</si>
  <si>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</si>
  <si>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</si>
  <si>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</si>
  <si>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</si>
  <si>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</si>
  <si>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</si>
  <si>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</si>
  <si>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</si>
  <si>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</si>
  <si>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</si>
  <si>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</si>
  <si>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</si>
  <si>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</si>
  <si>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</si>
  <si>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</si>
  <si>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</si>
  <si>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</si>
  <si>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</si>
  <si>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</si>
  <si>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</si>
  <si>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</si>
  <si>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</si>
  <si>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</si>
  <si>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</si>
  <si>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</si>
  <si>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</si>
  <si>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</si>
  <si>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</si>
  <si>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</si>
  <si>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</si>
  <si>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</si>
  <si>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</si>
  <si>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</si>
  <si>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</si>
  <si>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</si>
  <si>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</si>
  <si>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</si>
  <si>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</si>
  <si>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</si>
  <si>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</si>
  <si>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</si>
  <si>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</si>
  <si>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</si>
  <si>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</si>
  <si>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</si>
  <si>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</si>
  <si>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</si>
  <si>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</si>
  <si>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</si>
  <si>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</si>
  <si>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</si>
  <si>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</si>
  <si>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</si>
  <si>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</si>
  <si>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</si>
  <si>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</si>
  <si>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</si>
  <si>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</si>
  <si>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</si>
  <si>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</si>
  <si>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</si>
  <si>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</si>
  <si>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</si>
  <si>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</si>
  <si>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</si>
  <si>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</si>
  <si>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</si>
  <si>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</si>
  <si>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</si>
  <si>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</si>
  <si>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</si>
  <si>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</si>
  <si>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</si>
  <si>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</si>
  <si>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</si>
  <si>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</si>
  <si>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</si>
  <si>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</si>
  <si>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</si>
  <si>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</si>
  <si>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</si>
  <si>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</si>
  <si>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</si>
  <si>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</si>
  <si>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</si>
  <si>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</si>
  <si>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</si>
  <si>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</si>
  <si>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</si>
  <si>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</si>
  <si>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</si>
  <si>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</si>
  <si>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</si>
  <si>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</si>
  <si>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</si>
  <si>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</si>
  <si>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</si>
  <si>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</si>
  <si>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</si>
  <si>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</si>
  <si>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</si>
  <si>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</si>
  <si>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</si>
  <si>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</si>
  <si>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</si>
  <si>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</si>
  <si>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</si>
  <si>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</si>
  <si>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</si>
  <si>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</si>
  <si>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</si>
  <si>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</si>
  <si>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</si>
  <si>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</si>
  <si>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</si>
  <si>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</si>
  <si>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</si>
  <si>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</si>
  <si>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</si>
  <si>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</si>
  <si>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</si>
  <si>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</si>
  <si>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</si>
  <si>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</si>
  <si>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</si>
  <si>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</si>
  <si>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</si>
  <si>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</si>
  <si>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</si>
  <si>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</si>
  <si>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</si>
  <si>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</si>
  <si>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</si>
  <si>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</si>
  <si>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</si>
  <si>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</si>
  <si>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</si>
  <si>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</si>
  <si>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</si>
  <si>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</si>
  <si>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</si>
  <si>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</si>
  <si>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</si>
  <si>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</si>
  <si>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</si>
  <si>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</si>
  <si>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</si>
  <si>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</si>
  <si>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</si>
  <si>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</si>
  <si>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</si>
  <si>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</si>
  <si>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</si>
  <si>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</si>
  <si>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</si>
  <si>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</si>
  <si>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</si>
  <si>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</si>
  <si>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</si>
  <si>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</si>
  <si>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</si>
  <si>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</si>
  <si>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</si>
  <si>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</si>
  <si>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</si>
  <si>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</si>
  <si>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</si>
  <si>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</si>
  <si>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</si>
  <si>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</si>
  <si>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</si>
  <si>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</si>
  <si>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</si>
  <si>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</si>
  <si>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</si>
  <si>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</si>
  <si>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</si>
  <si>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</si>
  <si>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</si>
  <si>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</si>
  <si>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</si>
  <si>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</si>
  <si>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</si>
  <si>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</si>
  <si>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</si>
  <si>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</si>
  <si>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</si>
  <si>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</si>
  <si>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</si>
  <si>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</si>
  <si>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</si>
  <si>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</si>
  <si>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</si>
  <si>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</si>
  <si>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</si>
  <si>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</si>
  <si>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</si>
  <si>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</si>
  <si>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</si>
  <si>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</si>
  <si>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</si>
  <si>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</si>
  <si>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</si>
  <si>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</si>
  <si>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</si>
  <si>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</si>
  <si>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</si>
  <si>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</si>
  <si>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</si>
  <si>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</si>
  <si>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</si>
  <si>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</si>
  <si>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</si>
  <si>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</si>
  <si>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</si>
  <si>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</si>
  <si>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</si>
  <si>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</si>
  <si>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</si>
  <si>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</si>
  <si>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</si>
  <si>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</si>
  <si>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</si>
  <si>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</si>
  <si>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</si>
  <si>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</si>
  <si>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</si>
  <si>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</si>
  <si>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</si>
  <si>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</si>
  <si>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</si>
  <si>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</si>
  <si>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</si>
  <si>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</si>
  <si>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</si>
  <si>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</si>
  <si>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</si>
  <si>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</si>
  <si>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</si>
  <si>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</si>
  <si>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</si>
  <si>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</si>
  <si>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</si>
  <si>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</si>
  <si>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</si>
  <si>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</si>
  <si>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</si>
  <si>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</si>
  <si>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</si>
  <si>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</si>
  <si>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</si>
  <si>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</si>
  <si>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</si>
  <si>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</si>
  <si>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</si>
  <si>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</si>
  <si>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</si>
  <si>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</si>
  <si>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</si>
  <si>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</si>
  <si>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</si>
  <si>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</si>
  <si>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</si>
  <si>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</si>
  <si>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</si>
  <si>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</si>
  <si>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</si>
  <si>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</si>
  <si>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</si>
  <si>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</si>
  <si>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</si>
  <si>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</si>
  <si>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</si>
  <si>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</si>
  <si>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</si>
  <si>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</si>
  <si>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</si>
  <si>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</si>
  <si>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</si>
  <si>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</si>
  <si>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</si>
  <si>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</si>
  <si>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</si>
  <si>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</si>
  <si>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</si>
  <si>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</si>
  <si>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</si>
  <si>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</si>
  <si>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</si>
  <si>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</si>
  <si>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</si>
  <si>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</si>
  <si>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</si>
  <si>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</si>
  <si>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</si>
  <si>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</si>
  <si>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</si>
  <si>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</si>
  <si>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</si>
  <si>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</si>
  <si>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</si>
  <si>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</si>
  <si>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</si>
  <si>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</si>
  <si>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</si>
  <si>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</si>
  <si>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</si>
  <si>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</si>
  <si>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</si>
  <si>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</si>
  <si>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</si>
  <si>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</si>
  <si>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</si>
  <si>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</si>
  <si>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</si>
  <si>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</si>
  <si>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</si>
  <si>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</si>
  <si>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</si>
  <si>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</si>
  <si>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</si>
  <si>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</si>
  <si>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</si>
  <si>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</si>
  <si>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</si>
  <si>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</si>
  <si>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</si>
  <si>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</si>
  <si>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</si>
  <si>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</si>
  <si>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</si>
  <si>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</si>
  <si>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</si>
  <si>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</si>
  <si>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</si>
  <si>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</si>
  <si>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</si>
  <si>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</si>
  <si>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</si>
  <si>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</si>
  <si>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</si>
  <si>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</si>
  <si>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</si>
  <si>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</si>
  <si>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</si>
  <si>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</si>
  <si>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</si>
  <si>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</si>
  <si>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</si>
  <si>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</si>
  <si>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</si>
  <si>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</si>
  <si>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</si>
  <si>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</si>
  <si>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</si>
  <si>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</si>
  <si>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</si>
  <si>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</si>
  <si>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</si>
  <si>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</si>
  <si>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</si>
  <si>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</si>
  <si>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</si>
  <si>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</si>
  <si>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</si>
  <si>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</si>
  <si>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</si>
  <si>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</si>
  <si>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</si>
  <si>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</si>
  <si>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</si>
  <si>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</si>
  <si>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</si>
  <si>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</si>
  <si>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</si>
  <si>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</si>
  <si>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</si>
  <si>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</si>
  <si>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</si>
  <si>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</si>
  <si>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</si>
  <si>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</si>
  <si>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</si>
  <si>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</si>
  <si>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</si>
  <si>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</si>
  <si>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</si>
  <si>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</si>
  <si>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</si>
  <si>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</si>
  <si>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</si>
  <si>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</si>
  <si>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</si>
  <si>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</si>
  <si>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</si>
  <si>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</si>
  <si>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</si>
  <si>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</si>
  <si>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</si>
  <si>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</si>
  <si>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</si>
  <si>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</si>
  <si>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</si>
  <si>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</si>
  <si>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</si>
  <si>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</si>
  <si>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</si>
  <si>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</si>
  <si>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</si>
  <si>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</si>
  <si>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</si>
  <si>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</si>
  <si>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</si>
  <si>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</si>
  <si>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</si>
  <si>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</si>
  <si>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</si>
  <si>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</si>
  <si>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</si>
  <si>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</si>
  <si>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</si>
  <si>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</si>
  <si>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</si>
  <si>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</si>
  <si>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</si>
  <si>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</si>
  <si>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</si>
  <si>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</si>
  <si>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</si>
  <si>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</si>
  <si>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</si>
  <si>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</si>
  <si>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</si>
  <si>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</si>
  <si>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</si>
  <si>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</si>
  <si>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</si>
  <si>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</si>
  <si>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</si>
  <si>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</si>
  <si>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</si>
  <si>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</si>
  <si>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</si>
  <si>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</si>
  <si>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</si>
  <si>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</si>
  <si>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</si>
  <si>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</si>
  <si>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</si>
  <si>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</si>
  <si>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</si>
  <si>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</si>
  <si>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</si>
  <si>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</si>
  <si>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</si>
  <si>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</si>
  <si>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</si>
  <si>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</si>
  <si>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</si>
  <si>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</si>
  <si>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</si>
  <si>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</si>
  <si>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</si>
  <si>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</si>
  <si>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</si>
  <si>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</si>
  <si>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</si>
  <si>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</si>
  <si>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</si>
  <si>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</si>
  <si>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</si>
  <si>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</si>
  <si>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</si>
  <si>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</si>
  <si>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</si>
  <si>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</si>
  <si>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</si>
  <si>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</si>
  <si>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</si>
  <si>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</si>
  <si>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</si>
  <si>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</si>
  <si>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</si>
  <si>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</si>
  <si>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</si>
  <si>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</si>
  <si>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</si>
  <si>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</si>
  <si>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</si>
  <si>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</si>
  <si>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</si>
  <si>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</si>
  <si>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</si>
  <si>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</si>
  <si>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</si>
  <si>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</si>
  <si>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</si>
  <si>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</si>
  <si>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</si>
  <si>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</si>
  <si>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</si>
  <si>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</si>
  <si>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</si>
  <si>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</si>
  <si>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</si>
  <si>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</si>
  <si>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</si>
  <si>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</si>
  <si>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</si>
  <si>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</si>
  <si>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</si>
  <si>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</si>
  <si>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</si>
  <si>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</si>
  <si>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</si>
  <si>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</si>
  <si>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</si>
  <si>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</si>
  <si>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</si>
  <si>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</si>
  <si>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</si>
  <si>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</si>
  <si>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</si>
  <si>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</si>
  <si>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</si>
  <si>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</si>
  <si>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</si>
  <si>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</si>
  <si>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</si>
  <si>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</si>
  <si>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</si>
  <si>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</si>
  <si>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</si>
  <si>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</si>
  <si>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</si>
  <si>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</si>
  <si>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</si>
  <si>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</si>
  <si>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</si>
  <si>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</si>
  <si>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</si>
  <si>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</si>
  <si>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</si>
  <si>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</si>
  <si>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</si>
  <si>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</si>
  <si>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</si>
  <si>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</si>
  <si>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</si>
  <si>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</si>
  <si>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</si>
  <si>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</si>
  <si>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</si>
  <si>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</si>
  <si>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</si>
  <si>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</si>
  <si>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</si>
  <si>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</si>
  <si>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</si>
  <si>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</si>
  <si>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</si>
  <si>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</si>
  <si>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</si>
  <si>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</si>
  <si>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</si>
  <si>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</si>
  <si>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</si>
  <si>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</si>
  <si>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</si>
  <si>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</si>
  <si>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</si>
  <si>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</si>
  <si>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</si>
  <si>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</si>
  <si>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</si>
  <si>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</si>
  <si>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</si>
  <si>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</si>
  <si>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</si>
  <si>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</si>
  <si>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</si>
  <si>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</si>
  <si>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</si>
  <si>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</si>
  <si>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</si>
  <si>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</si>
  <si>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</si>
  <si>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</si>
  <si>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</si>
  <si>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</si>
  <si>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</si>
  <si>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</si>
  <si>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</si>
  <si>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</si>
  <si>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</si>
  <si>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</si>
  <si>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</si>
  <si>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</si>
  <si>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</si>
  <si>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</si>
  <si>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</si>
  <si>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</si>
  <si>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</si>
  <si>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</si>
  <si>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</si>
  <si>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</si>
  <si>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</si>
  <si>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</si>
  <si>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</si>
  <si>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</si>
  <si>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</si>
  <si>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</si>
  <si>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</si>
  <si>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</si>
  <si>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</si>
  <si>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</si>
  <si>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</si>
  <si>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</si>
  <si>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</si>
  <si>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</si>
  <si>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</si>
  <si>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</si>
  <si>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</si>
  <si>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</si>
  <si>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</si>
  <si>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</si>
  <si>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</si>
  <si>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</si>
  <si>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</si>
  <si>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</si>
  <si>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</si>
  <si>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</si>
  <si>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</si>
  <si>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</si>
  <si>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</si>
  <si>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</si>
  <si>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</si>
  <si>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</si>
  <si>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</si>
  <si>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</si>
  <si>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</si>
  <si>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</si>
  <si>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</si>
  <si>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</si>
  <si>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</si>
  <si>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</si>
  <si>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</si>
  <si>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</si>
  <si>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</si>
  <si>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</si>
  <si>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</si>
  <si>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</si>
  <si>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</si>
  <si>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</si>
  <si>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</si>
  <si>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</si>
  <si>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</si>
  <si>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</si>
  <si>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</si>
  <si>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</si>
  <si>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</si>
  <si>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</si>
  <si>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</si>
  <si>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</si>
  <si>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</si>
  <si>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</si>
  <si>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</si>
  <si>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</si>
  <si>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</si>
  <si>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</si>
  <si>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</si>
  <si>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</si>
  <si>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</si>
  <si>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</si>
  <si>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</si>
  <si>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</si>
  <si>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</si>
  <si>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</si>
  <si>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</si>
  <si>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</si>
  <si>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</si>
  <si>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</si>
  <si>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</si>
  <si>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</si>
  <si>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</si>
  <si>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</si>
  <si>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</si>
  <si>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</si>
  <si>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</si>
  <si>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</si>
  <si>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</si>
  <si>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</si>
  <si>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</si>
  <si>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</si>
  <si>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</si>
  <si>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</si>
  <si>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</si>
  <si>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</si>
  <si>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</si>
  <si>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</si>
  <si>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</si>
  <si>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</si>
  <si>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</si>
  <si>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</si>
  <si>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</si>
  <si>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</si>
  <si>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</si>
  <si>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</si>
  <si>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</si>
  <si>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</si>
  <si>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</si>
  <si>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</si>
  <si>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</si>
  <si>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</si>
  <si>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</si>
  <si>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</si>
  <si>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</si>
  <si>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</si>
  <si>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</si>
  <si>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</si>
  <si>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</si>
  <si>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</si>
  <si>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</si>
  <si>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</si>
  <si>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</si>
  <si>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</si>
  <si>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</si>
  <si>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</si>
  <si>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</si>
  <si>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</si>
  <si>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</si>
  <si>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</si>
  <si>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</si>
  <si>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</si>
  <si>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</si>
  <si>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</si>
  <si>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</si>
  <si>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</si>
  <si>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</si>
  <si>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</si>
  <si>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</si>
  <si>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</si>
  <si>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</si>
  <si>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</si>
  <si>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</si>
  <si>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</si>
  <si>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</si>
  <si>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</si>
  <si>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</si>
  <si>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</si>
  <si>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</si>
  <si>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</si>
  <si>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</si>
  <si>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</si>
  <si>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</si>
  <si>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</si>
  <si>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</si>
  <si>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</si>
  <si>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</si>
  <si>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</si>
  <si>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</si>
  <si>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</si>
  <si>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</si>
  <si>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</si>
  <si>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</si>
  <si>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</si>
  <si>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</si>
  <si>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</si>
  <si>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</si>
  <si>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</si>
  <si>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</si>
  <si>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</si>
  <si>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</si>
  <si>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</si>
  <si>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</si>
  <si>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</si>
  <si>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</si>
  <si>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</si>
  <si>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</si>
  <si>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</si>
  <si>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</si>
  <si>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</si>
  <si>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</si>
  <si>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</si>
  <si>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</si>
  <si>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</si>
  <si>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</si>
  <si>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</si>
  <si>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</si>
  <si>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</si>
  <si>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</si>
  <si>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</si>
  <si>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</si>
  <si>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</si>
  <si>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</si>
  <si>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</si>
  <si>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</si>
  <si>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</si>
  <si>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</si>
  <si>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</si>
  <si>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</si>
  <si>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</si>
  <si>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</si>
  <si>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</si>
  <si>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</si>
  <si>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</si>
  <si>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</si>
  <si>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</si>
  <si>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</si>
  <si>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</si>
  <si>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</si>
  <si>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</si>
  <si>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</si>
  <si>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</si>
  <si>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</si>
  <si>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</si>
  <si>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</si>
  <si>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</si>
  <si>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</si>
  <si>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</si>
  <si>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</si>
  <si>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</si>
  <si>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</si>
  <si>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</si>
  <si>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</si>
  <si>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</si>
  <si>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</si>
  <si>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</si>
  <si>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</si>
  <si>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</si>
  <si>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</si>
  <si>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</si>
  <si>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</si>
  <si>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</si>
  <si>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</si>
  <si>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</si>
  <si>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</si>
  <si>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</si>
  <si>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</si>
  <si>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</si>
  <si>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</si>
  <si>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</si>
  <si>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</si>
  <si>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</si>
  <si>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</si>
  <si>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</si>
  <si>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</si>
  <si>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</si>
  <si>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</si>
  <si>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</si>
  <si>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</si>
  <si>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</si>
  <si>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</si>
  <si>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</si>
  <si>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</si>
  <si>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</si>
  <si>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</si>
  <si>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</si>
  <si>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</si>
  <si>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</si>
  <si>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</si>
  <si>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</si>
  <si>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</si>
  <si>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</si>
  <si>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</si>
  <si>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</si>
  <si>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</si>
  <si>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</si>
  <si>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</si>
  <si>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</si>
  <si>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</si>
  <si>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</si>
  <si>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</si>
  <si>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</si>
  <si>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</si>
  <si>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</si>
  <si>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</si>
  <si>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</si>
  <si>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</si>
  <si>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</si>
  <si>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</si>
  <si>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</si>
  <si>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</si>
  <si>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</si>
  <si>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</si>
  <si>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</si>
  <si>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</si>
  <si>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</si>
  <si>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</si>
  <si>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</si>
  <si>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</si>
  <si>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</si>
  <si>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</si>
  <si>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</si>
  <si>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</si>
  <si>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</si>
  <si>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</si>
  <si>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</si>
  <si>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</si>
  <si>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</si>
  <si>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</si>
  <si>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</si>
  <si>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</si>
  <si>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</si>
  <si>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</si>
  <si>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</si>
  <si>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</si>
  <si>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</si>
  <si>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</si>
  <si>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</si>
  <si>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</si>
  <si>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</si>
  <si>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</si>
  <si>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</si>
  <si>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</si>
  <si>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</si>
  <si>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</si>
  <si>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</si>
  <si>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</si>
  <si>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</si>
  <si>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</si>
  <si>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</si>
  <si>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</si>
  <si>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</si>
  <si>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</si>
  <si>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</si>
  <si>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</si>
  <si>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</si>
  <si>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</si>
  <si>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</si>
  <si>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</si>
  <si>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</si>
  <si>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</si>
  <si>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</si>
  <si>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</si>
  <si>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</si>
  <si>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</si>
  <si>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</si>
  <si>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</si>
  <si>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</si>
  <si>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</si>
  <si>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</si>
  <si>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</si>
  <si>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</si>
  <si>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</si>
  <si>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</si>
  <si>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</si>
  <si>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</si>
  <si>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</si>
  <si>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</si>
  <si>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</si>
  <si>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</si>
  <si>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</si>
  <si>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</si>
  <si>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</si>
  <si>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</si>
  <si>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</si>
  <si>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</si>
  <si>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</si>
  <si>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</si>
  <si>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</si>
  <si>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</si>
  <si>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</si>
  <si>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</si>
  <si>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</si>
  <si>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</si>
  <si>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</si>
  <si>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</si>
  <si>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</si>
  <si>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</si>
  <si>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</si>
  <si>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</si>
  <si>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</si>
  <si>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</si>
  <si>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</si>
  <si>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</si>
  <si>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</si>
  <si>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</si>
  <si>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</si>
  <si>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</si>
  <si>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</si>
  <si>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</si>
  <si>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</si>
  <si>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</si>
  <si>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</si>
  <si>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</si>
  <si>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</si>
  <si>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</si>
  <si>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</si>
  <si>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</si>
  <si>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</si>
  <si>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</si>
  <si>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</si>
  <si>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</si>
  <si>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</si>
  <si>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</si>
  <si>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</si>
  <si>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</si>
  <si>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</si>
  <si>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</si>
  <si>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</si>
  <si>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</si>
  <si>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</si>
  <si>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</si>
  <si>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</si>
  <si>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</si>
  <si>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</si>
  <si>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</si>
  <si>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</si>
  <si>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</si>
  <si>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</si>
  <si>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</si>
  <si>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</si>
  <si>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</si>
  <si>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</si>
  <si>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</si>
  <si>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</si>
  <si>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</si>
  <si>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</si>
  <si>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</si>
  <si>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</si>
  <si>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</si>
  <si>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</si>
  <si>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</si>
  <si>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</si>
  <si>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</si>
  <si>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</si>
  <si>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</si>
  <si>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</si>
  <si>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</si>
  <si>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</si>
  <si>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</si>
  <si>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</si>
  <si>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</si>
  <si>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</si>
  <si>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</si>
  <si>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</si>
  <si>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</si>
  <si>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</si>
  <si>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</si>
  <si>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</si>
  <si>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</si>
  <si>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</si>
  <si>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</si>
  <si>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</si>
  <si>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</si>
  <si>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</si>
  <si>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</si>
  <si>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</si>
  <si>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</si>
  <si>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</si>
  <si>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</si>
  <si>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</si>
  <si>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</si>
  <si>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</si>
  <si>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</si>
  <si>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</si>
  <si>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</si>
  <si>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</si>
  <si>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</si>
  <si>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</si>
  <si>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</si>
  <si>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</si>
  <si>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</si>
  <si>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</si>
  <si>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</si>
  <si>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</si>
  <si>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</si>
  <si>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</si>
  <si>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</si>
  <si>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</si>
  <si>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</si>
  <si>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</si>
  <si>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</si>
  <si>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</si>
  <si>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</si>
  <si>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</si>
  <si>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</si>
  <si>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</si>
  <si>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</si>
  <si>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</si>
  <si>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</si>
  <si>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</si>
  <si>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</si>
  <si>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</si>
  <si>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</si>
  <si>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</si>
  <si>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</si>
  <si>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</si>
  <si>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</si>
  <si>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</si>
  <si>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</si>
  <si>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</si>
  <si>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</si>
  <si>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</si>
  <si>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</si>
  <si>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</si>
  <si>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</si>
  <si>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</si>
  <si>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</si>
  <si>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</si>
  <si>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</si>
  <si>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</si>
  <si>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</si>
  <si>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</si>
  <si>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</si>
  <si>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</si>
  <si>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</si>
  <si>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</si>
  <si>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</si>
  <si>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</si>
  <si>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</si>
  <si>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</si>
  <si>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</si>
  <si>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</si>
  <si>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</si>
  <si>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</si>
  <si>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</si>
  <si>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</si>
  <si>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</si>
  <si>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</si>
  <si>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</si>
  <si>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</si>
  <si>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</si>
  <si>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</si>
  <si>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</si>
  <si>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</si>
  <si>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</si>
  <si>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</si>
  <si>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</si>
  <si>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</si>
  <si>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</si>
  <si>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</si>
  <si>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</si>
  <si>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</si>
  <si>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</si>
  <si>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</si>
  <si>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</si>
  <si>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</si>
  <si>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</si>
  <si>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</si>
  <si>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</si>
  <si>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</si>
  <si>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</si>
  <si>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</si>
  <si>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</si>
  <si>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</si>
  <si>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</si>
  <si>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</si>
  <si>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</si>
  <si>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</si>
  <si>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</si>
  <si>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</si>
  <si>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</si>
  <si>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</si>
  <si>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</si>
  <si>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</si>
  <si>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</si>
  <si>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</si>
  <si>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</si>
  <si>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</si>
  <si>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</si>
  <si>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</si>
  <si>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</si>
  <si>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</si>
  <si>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</si>
  <si>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</si>
  <si>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</si>
  <si>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</si>
  <si>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</si>
  <si>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</si>
  <si>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</si>
  <si>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</si>
  <si>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</si>
  <si>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</si>
  <si>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</si>
  <si>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</si>
  <si>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</si>
  <si>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</si>
  <si>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</si>
  <si>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</si>
  <si>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</si>
  <si>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</si>
  <si>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</si>
  <si>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</si>
  <si>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</si>
  <si>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</si>
  <si>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</si>
  <si>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</si>
  <si>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</si>
  <si>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</si>
  <si>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</si>
  <si>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</si>
  <si>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</si>
  <si>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</si>
  <si>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</si>
  <si>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</si>
  <si>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</si>
  <si>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</si>
  <si>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</si>
  <si>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</si>
  <si>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</si>
  <si>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</si>
  <si>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</si>
  <si>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</si>
  <si>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</si>
  <si>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</si>
  <si>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</si>
  <si>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</si>
  <si>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</si>
  <si>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</si>
  <si>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</si>
  <si>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</si>
  <si>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</si>
  <si>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</si>
  <si>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</si>
  <si>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</si>
  <si>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</si>
  <si>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</si>
  <si>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</si>
  <si>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</si>
  <si>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</si>
  <si>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</si>
  <si>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</si>
  <si>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</si>
  <si>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</si>
  <si>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</si>
  <si>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</si>
  <si>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</si>
  <si>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</si>
  <si>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</si>
  <si>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</si>
  <si>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</si>
  <si>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</si>
  <si>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</si>
  <si>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</si>
  <si>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</si>
  <si>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</si>
  <si>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</si>
  <si>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</si>
  <si>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</si>
  <si>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</si>
  <si>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</si>
  <si>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</si>
  <si>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</si>
  <si>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</si>
  <si>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</si>
  <si>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</si>
  <si>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</si>
  <si>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</si>
  <si>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</si>
  <si>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</si>
  <si>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</si>
  <si>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</si>
  <si>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</si>
  <si>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</si>
  <si>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</si>
  <si>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</si>
  <si>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</si>
  <si>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</si>
  <si>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</si>
  <si>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</si>
  <si>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</si>
  <si>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</si>
  <si>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</si>
  <si>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</si>
  <si>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</si>
  <si>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</si>
  <si>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</si>
  <si>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</si>
  <si>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</si>
  <si>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</si>
  <si>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</si>
  <si>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</si>
  <si>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</si>
  <si>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</si>
  <si>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</si>
  <si>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</si>
  <si>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</si>
  <si>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</si>
  <si>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</si>
  <si>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</si>
  <si>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</si>
  <si>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</si>
  <si>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</si>
  <si>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</si>
  <si>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</si>
  <si>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</si>
  <si>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</si>
  <si>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</si>
  <si>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</si>
  <si>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</si>
  <si>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</si>
  <si>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</si>
  <si>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</si>
  <si>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</si>
  <si>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</si>
  <si>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</si>
  <si>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</si>
  <si>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</si>
  <si>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</si>
  <si>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</si>
  <si>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</si>
  <si>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</si>
  <si>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</si>
  <si>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</si>
  <si>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</si>
  <si>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</si>
  <si>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</si>
  <si>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</si>
  <si>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</si>
  <si>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</si>
  <si>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</si>
  <si>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</si>
  <si>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</si>
  <si>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</si>
  <si>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</si>
  <si>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</si>
  <si>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</si>
  <si>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</si>
  <si>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</si>
  <si>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</si>
  <si>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</si>
  <si>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</si>
  <si>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</si>
  <si>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</si>
  <si>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</si>
  <si>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</si>
  <si>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</si>
  <si>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</si>
  <si>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</si>
  <si>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</si>
  <si>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</si>
  <si>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</si>
  <si>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</si>
  <si>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</si>
  <si>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</si>
  <si>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</si>
  <si>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</si>
  <si>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</si>
  <si>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</si>
  <si>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</si>
  <si>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</si>
  <si>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</si>
  <si>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</si>
  <si>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</si>
  <si>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</si>
  <si>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</si>
  <si>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</si>
  <si>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</si>
  <si>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</si>
  <si>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</si>
  <si>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</si>
  <si>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</si>
  <si>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</si>
  <si>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</si>
  <si>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</si>
  <si>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</si>
  <si>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</si>
  <si>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</si>
  <si>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</si>
  <si>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</si>
  <si>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</si>
  <si>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</si>
  <si>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</si>
  <si>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</si>
  <si>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</si>
  <si>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</si>
  <si>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</si>
  <si>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</si>
  <si>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</si>
  <si>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</si>
  <si>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</si>
  <si>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</si>
  <si>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</si>
  <si>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</si>
  <si>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</si>
  <si>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</si>
  <si>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</si>
  <si>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</si>
  <si>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</si>
  <si>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</si>
  <si>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</si>
  <si>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</si>
  <si>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</si>
  <si>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</si>
  <si>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</si>
  <si>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</si>
  <si>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</si>
  <si>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</si>
  <si>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</si>
  <si>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</si>
  <si>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</si>
  <si>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</si>
  <si>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</si>
  <si>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</si>
  <si>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</si>
  <si>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</si>
  <si>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</si>
  <si>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</si>
  <si>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</si>
  <si>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</si>
  <si>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</si>
  <si>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</si>
  <si>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</si>
  <si>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</si>
  <si>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</si>
  <si>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</si>
  <si>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</si>
  <si>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</si>
  <si>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</si>
  <si>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</si>
  <si>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</si>
  <si>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</si>
  <si>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</si>
  <si>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</si>
  <si>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</si>
  <si>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</si>
  <si>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</si>
  <si>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</si>
  <si>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</si>
  <si>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</si>
  <si>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</si>
  <si>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</si>
  <si>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</si>
  <si>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</si>
  <si>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</si>
  <si>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</si>
  <si>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</si>
  <si>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</si>
  <si>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</si>
  <si>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</si>
  <si>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</si>
  <si>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</si>
  <si>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</si>
  <si>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</si>
  <si>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</si>
  <si>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</si>
  <si>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</si>
  <si>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</si>
  <si>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</si>
  <si>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</si>
  <si>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</si>
  <si>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</si>
  <si>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</si>
  <si>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</si>
  <si>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</si>
  <si>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</si>
  <si>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</si>
  <si>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</si>
  <si>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</si>
  <si>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</si>
  <si>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</si>
  <si>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</si>
  <si>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</si>
  <si>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</si>
  <si>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</si>
  <si>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</si>
  <si>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</si>
  <si>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</si>
  <si>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</si>
  <si>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</si>
  <si>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</si>
  <si>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</si>
  <si>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</si>
  <si>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</si>
  <si>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</si>
  <si>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</si>
  <si>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</si>
  <si>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</si>
  <si>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</si>
  <si>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</si>
  <si>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</si>
  <si>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</si>
  <si>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</si>
  <si>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</si>
  <si>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</si>
  <si>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</si>
  <si>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</si>
  <si>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</si>
  <si>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</si>
  <si>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</si>
  <si>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</si>
  <si>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</si>
  <si>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</si>
  <si>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</si>
  <si>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</si>
  <si>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</si>
  <si>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</si>
  <si>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</si>
  <si>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</si>
  <si>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</si>
  <si>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</si>
  <si>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</si>
  <si>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</si>
  <si>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</si>
  <si>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</si>
  <si>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</si>
  <si>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</si>
  <si>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</si>
  <si>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</si>
  <si>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</si>
  <si>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</si>
  <si>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</si>
  <si>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</si>
  <si>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</si>
  <si>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</si>
  <si>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</si>
  <si>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</si>
  <si>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</si>
  <si>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</si>
  <si>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</si>
  <si>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</si>
  <si>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</si>
  <si>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</si>
  <si>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</si>
  <si>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</si>
  <si>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</si>
  <si>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</si>
  <si>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</si>
  <si>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</si>
  <si>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</si>
  <si>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</si>
  <si>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</si>
  <si>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</si>
  <si>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</si>
  <si>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</si>
  <si>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</si>
  <si>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</si>
  <si>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</si>
  <si>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</si>
  <si>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</si>
  <si>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</si>
  <si>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</si>
  <si>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</si>
  <si>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</si>
  <si>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</si>
  <si>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</si>
  <si>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</si>
  <si>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</si>
  <si>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</si>
  <si>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</si>
  <si>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</si>
  <si>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</si>
  <si>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</si>
  <si>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</si>
  <si>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</si>
  <si>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</si>
  <si>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</si>
  <si>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</si>
  <si>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</si>
  <si>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</si>
  <si>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</si>
  <si>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</si>
  <si>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</si>
  <si>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</si>
  <si>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</si>
  <si>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</si>
  <si>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</si>
  <si>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</si>
  <si>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</si>
  <si>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</si>
  <si>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</si>
  <si>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</si>
  <si>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</si>
  <si>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</si>
  <si>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</si>
  <si>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</si>
  <si>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</si>
  <si>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</si>
  <si>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</si>
  <si>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</si>
  <si>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</si>
  <si>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</si>
  <si>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</si>
  <si>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</si>
  <si>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</si>
  <si>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</si>
  <si>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TT-20251020-00628 / no pcm</t>
  </si>
  <si>
    <t>site down again , team moved need 150 min</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</si>
  <si>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</si>
  <si>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</si>
  <si>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</si>
  <si>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</si>
  <si>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</si>
  <si>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</si>
  <si>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</si>
  <si>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</si>
  <si>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</si>
  <si>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</si>
  <si>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</si>
  <si>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</si>
  <si>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</si>
  <si>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</si>
  <si>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</si>
  <si>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</si>
  <si>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</si>
  <si>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</si>
  <si>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</si>
  <si>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</si>
  <si>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</si>
  <si>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</si>
  <si>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</si>
  <si>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</si>
  <si>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</si>
  <si>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</si>
  <si>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</si>
  <si>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</si>
  <si>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</si>
  <si>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</si>
  <si>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</si>
  <si>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</si>
  <si>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</si>
  <si>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</si>
  <si>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</si>
  <si>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</si>
  <si>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</si>
  <si>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</si>
  <si>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</si>
  <si>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</si>
  <si>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</si>
  <si>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</si>
  <si>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</si>
  <si>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</si>
  <si>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</si>
  <si>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</si>
  <si>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</si>
  <si>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</si>
  <si>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</si>
  <si>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</si>
  <si>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</si>
  <si>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</si>
  <si>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</si>
  <si>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</si>
  <si>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</si>
  <si>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</si>
  <si>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</si>
  <si>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</si>
  <si>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</si>
  <si>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</si>
  <si>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</si>
  <si>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</si>
  <si>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</si>
  <si>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</si>
  <si>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</si>
  <si>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</si>
  <si>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</si>
  <si>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</si>
  <si>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</si>
  <si>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</si>
  <si>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</si>
  <si>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</si>
  <si>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</si>
  <si>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</si>
  <si>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</si>
  <si>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</si>
  <si>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</si>
  <si>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</si>
  <si>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</si>
  <si>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</si>
  <si>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</si>
  <si>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</si>
  <si>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</si>
  <si>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</si>
  <si>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</si>
  <si>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</si>
  <si>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</si>
  <si>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</si>
  <si>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</si>
  <si>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</si>
  <si>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</si>
  <si>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</si>
  <si>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</si>
  <si>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</si>
  <si>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</si>
  <si>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</si>
  <si>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</si>
  <si>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</si>
  <si>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</si>
  <si>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</si>
  <si>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</si>
  <si>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</si>
  <si>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</si>
  <si>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at site checking</t>
  </si>
  <si>
    <t>PCM-20251021-00000611</t>
  </si>
  <si>
    <t>ETA 60 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</si>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</sst>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288.33670659721975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7.8413940972168348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45951.285132523146</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21617</v>
      </c>
      <c r="E5" s="137" t="s">
        <v>38998</v>
      </c>
      <c r="F5" s="138"/>
      <c r="G5" s="139">
        <f ca="1">IFERROR(NOW()-F5,"")</f>
        <v>45951.285132523146</v>
      </c>
      <c r="H5" s="138">
        <v>45951.266747685186</v>
      </c>
      <c r="I5" s="136" t="str">
        <f>IFERROR(VLOOKUP(D5,DB!A:F,6,0),"")</f>
        <v>SCECO</v>
      </c>
      <c r="J5" s="136" t="str">
        <f>IFERROR(VLOOKUP(D5,DB!A:G,7,0),"")</f>
        <v>Dead</v>
      </c>
      <c r="K5" s="140" t="s">
        <v>39005</v>
      </c>
      <c r="L5" s="141" t="str">
        <f>IFERROR(VLOOKUP(D5,DB!A:I,9,0),"")</f>
        <v>Latis</v>
      </c>
      <c r="M5" s="67"/>
    </row>
    <row r="6" spans="1:15" ht="15" customHeight="1">
      <c r="A6" s="135" t="s">
        <v>39006</v>
      </c>
      <c r="B6" s="136" t="str">
        <f>IFERROR(VLOOKUP(D6,DB!A:K,11,0),"")</f>
        <v>R1</v>
      </c>
      <c r="C6" s="136">
        <v>1</v>
      </c>
      <c r="D6" s="136" t="s">
        <v>19276</v>
      </c>
      <c r="E6" s="137" t="s">
        <v>38998</v>
      </c>
      <c r="F6" s="138">
        <v>45951.278310185182</v>
      </c>
      <c r="G6" s="139">
        <f ca="1">IFERROR(NOW()-F6,"")</f>
        <v>6.8223379639675841E-3</v>
      </c>
      <c r="H6" s="138">
        <v>45951.272199074076</v>
      </c>
      <c r="I6" s="136" t="str">
        <f>IFERROR(VLOOKUP(D6,DB!A:F,6,0),"")</f>
        <v>Power Cube</v>
      </c>
      <c r="J6" s="136" t="str">
        <f>IFERROR(VLOOKUP(D6,DB!A:G,7,0),"")</f>
        <v>No BB Design+Weak</v>
      </c>
      <c r="K6" s="140" t="s">
        <v>39007</v>
      </c>
      <c r="L6" s="141" t="str">
        <f>IFERROR(VLOOKUP(D6,DB!A:I,9,0),"")</f>
        <v>Latis</v>
      </c>
      <c r="M6" s="67"/>
    </row>
    <row r="7" spans="1:15" ht="15" customHeight="1">
      <c r="A7" s="135"/>
      <c r="B7" s="136" t="str">
        <f>IFERROR(VLOOKUP(D7,DB!A:K,11,0),"")</f>
        <v/>
      </c>
      <c r="C7" s="136"/>
      <c r="D7" s="136"/>
      <c r="E7" s="137"/>
      <c r="F7" s="138"/>
      <c r="G7" s="139">
        <f ca="1">IFERROR(NOW()-F7,"")</f>
        <v>45951.285132523146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45951.285132523146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45951.285132523146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45951.285132523146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45951.285132523146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45951.285132523146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45951.285132523146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45951.285132523146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45951.285132523146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45951.285132523146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45951.285132523146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45951.285132523146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45951.285132523146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45951.285132523146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45951.285132523146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45951.285132523146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45951.285132523146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45951.285132523146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45951.285132523146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45951.285132523146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45951.285132523146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45951.285132523146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45951.285132523146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45951.285132523146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45951.285132523146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45951.285132523146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45951.285132523146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45951.285132523146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45951.285132523146</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45951.285132523146</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45951.285132523146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45951.285132523146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45951.285132523146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45951.285132523146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45951.285132523146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45951.285132523146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45951.285132523146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45951.285132523146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45951.285132523146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45951.285132523146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45951.285132523146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45951.285132523146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45951.285132523146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45951.285132523146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45951.285132523146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45951.285132523146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45951.285132523146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45951.285132523146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45951.285132523146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45951.285132523146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45951.285132523146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45951.285132523146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45951.285132523146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45951.285132523146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45951.285132523146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45951.285132523146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45951.285132523146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45951.285132523146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45951.285132523146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45951.285132523146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45951.285132523146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45951.285132523146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45951.285132523146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45951.285132523146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45951.285132523146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45951.285132523146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45951.285132523146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45951.285132523146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45951.285132523146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45951.285132523146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45951.285132523146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45951.285132523146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45951.285132523146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45951.285132523146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45951.285132523146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45951.285132523146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45951.285132523146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45951.285132523146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45951.285132523146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45951.285132523146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45951.285132523146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45951.285132523146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45951.285132523146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45951.285132523146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45951.285132523146</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45951.285132523146</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39008</v>
      </c>
      <c r="N1" s="91" t="s">
        <v>39009</v>
      </c>
      <c r="O1" s="91" t="s">
        <v>39010</v>
      </c>
      <c r="P1" s="91" t="s">
        <v>39011</v>
      </c>
      <c r="Q1" s="91" t="s">
        <v>39012</v>
      </c>
      <c r="R1" s="91" t="s">
        <v>39013</v>
      </c>
      <c r="S1" s="91" t="s">
        <v>39014</v>
      </c>
      <c r="T1" s="91" t="s">
        <v>39015</v>
      </c>
      <c r="U1" s="91" t="s">
        <v>39016</v>
      </c>
      <c r="V1" s="91" t="s">
        <v>39017</v>
      </c>
      <c r="W1" s="91" t="s">
        <v>39018</v>
      </c>
      <c r="X1" s="91" t="s">
        <v>39019</v>
      </c>
      <c r="Y1" s="91" t="s">
        <v>39020</v>
      </c>
      <c r="Z1" s="91" t="s">
        <v>39021</v>
      </c>
      <c r="AA1" s="91" t="s">
        <v>39022</v>
      </c>
      <c r="AB1" s="91" t="s">
        <v>39023</v>
      </c>
      <c r="AC1" s="91" t="s">
        <v>39024</v>
      </c>
      <c r="AD1" s="91" t="s">
        <v>39025</v>
      </c>
      <c r="AE1" s="91" t="s">
        <v>39026</v>
      </c>
      <c r="AF1" s="91" t="s">
        <v>39027</v>
      </c>
      <c r="AG1" s="91" t="s">
        <v>39028</v>
      </c>
      <c r="AH1" s="91" t="s">
        <v>39029</v>
      </c>
      <c r="AI1" s="91" t="s">
        <v>39030</v>
      </c>
      <c r="AJ1" s="91" t="s">
        <v>39031</v>
      </c>
      <c r="AK1" s="91" t="s">
        <v>39032</v>
      </c>
      <c r="AL1" s="91" t="s">
        <v>39033</v>
      </c>
      <c r="AM1" s="91" t="s">
        <v>39034</v>
      </c>
      <c r="AN1" s="91" t="s">
        <v>39035</v>
      </c>
      <c r="AO1" s="91" t="s">
        <v>39036</v>
      </c>
      <c r="AP1" s="91" t="s">
        <v>39037</v>
      </c>
      <c r="AQ1" s="91" t="s">
        <v>39038</v>
      </c>
      <c r="AR1" s="91" t="s">
        <v>39039</v>
      </c>
      <c r="AS1" s="91" t="s">
        <v>39040</v>
      </c>
      <c r="AT1" s="91" t="s">
        <v>39041</v>
      </c>
      <c r="AU1" s="91" t="s">
        <v>39042</v>
      </c>
      <c r="AV1" s="91" t="s">
        <v>39043</v>
      </c>
      <c r="AW1" s="91" t="s">
        <v>39044</v>
      </c>
      <c r="AX1" s="91" t="s">
        <v>39045</v>
      </c>
      <c r="AY1" s="91" t="s">
        <v>39046</v>
      </c>
      <c r="AZ1" s="91" t="s">
        <v>39047</v>
      </c>
      <c r="BA1" s="91" t="s">
        <v>39048</v>
      </c>
      <c r="BB1" s="91" t="s">
        <v>39049</v>
      </c>
      <c r="BC1" s="91" t="s">
        <v>39050</v>
      </c>
      <c r="BD1" s="91" t="s">
        <v>39051</v>
      </c>
      <c r="BE1" s="91" t="s">
        <v>39052</v>
      </c>
      <c r="BF1" s="91" t="s">
        <v>39053</v>
      </c>
      <c r="BG1" s="91" t="s">
        <v>39054</v>
      </c>
      <c r="BH1" s="91" t="s">
        <v>39055</v>
      </c>
      <c r="BI1" s="91" t="s">
        <v>39056</v>
      </c>
      <c r="BJ1" s="91" t="s">
        <v>39057</v>
      </c>
      <c r="BK1" s="91" t="s">
        <v>39058</v>
      </c>
      <c r="BL1" s="91" t="s">
        <v>39059</v>
      </c>
      <c r="BM1" s="91" t="s">
        <v>39060</v>
      </c>
      <c r="BN1" s="91" t="s">
        <v>39061</v>
      </c>
      <c r="BO1" s="91" t="s">
        <v>39062</v>
      </c>
      <c r="BP1" s="91" t="s">
        <v>39063</v>
      </c>
      <c r="BQ1" s="91" t="s">
        <v>39064</v>
      </c>
      <c r="BR1" s="91" t="s">
        <v>39065</v>
      </c>
      <c r="BS1" s="91" t="s">
        <v>39066</v>
      </c>
      <c r="BT1" s="91" t="s">
        <v>39067</v>
      </c>
      <c r="BU1" s="91" t="s">
        <v>39068</v>
      </c>
      <c r="BV1" s="91" t="s">
        <v>39069</v>
      </c>
      <c r="BW1" s="91" t="s">
        <v>39070</v>
      </c>
      <c r="BX1" s="91" t="s">
        <v>39071</v>
      </c>
      <c r="BY1" s="91" t="s">
        <v>39072</v>
      </c>
      <c r="BZ1" s="91" t="s">
        <v>39073</v>
      </c>
      <c r="CA1" s="91" t="s">
        <v>39074</v>
      </c>
      <c r="CB1" s="91" t="s">
        <v>39075</v>
      </c>
      <c r="CC1" s="91" t="s">
        <v>39076</v>
      </c>
      <c r="CD1" s="91" t="s">
        <v>39077</v>
      </c>
      <c r="CE1" s="91" t="s">
        <v>39078</v>
      </c>
      <c r="CF1" s="91" t="s">
        <v>39079</v>
      </c>
      <c r="CG1" s="91" t="s">
        <v>39080</v>
      </c>
      <c r="CH1" s="91" t="s">
        <v>39081</v>
      </c>
      <c r="CI1" s="91" t="s">
        <v>39082</v>
      </c>
      <c r="CJ1" s="91" t="s">
        <v>39083</v>
      </c>
    </row>
    <row r="2" spans="1:88" s="71" customFormat="1" ht="31.5" customHeight="1">
      <c r="A2" s="64" t="s">
        <v>39084</v>
      </c>
      <c r="B2" s="64" t="s">
        <v>27</v>
      </c>
      <c r="C2" s="64">
        <v>1</v>
      </c>
      <c r="D2" s="64" t="s">
        <v>19312</v>
      </c>
      <c r="E2" s="88" t="s">
        <v>39085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144.55804918981448</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126.28529456018441</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6.7893570601809188</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45951.285132523146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45951.285132523146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45951.285132523146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45951.285132523146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45951.285132523146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45951.285132523146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45951.285132523146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45951.285132523146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45951.285132523146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45951.285132523146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45951.285132523146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45951.285132523146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45951.285132523146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45951.285132523146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45951.285132523146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45951.285132523146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45951.285132523146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45951.285132523146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45951.285132523146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45951.285132523146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45951.285132523146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45951.285132523146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45951.285132523146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45951.285132523146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45951.285132523146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45951.285132523146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45951.285132523146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45951.285132523146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45951.285132523146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45951.285132523146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45951.285132523146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45951.285132523146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45951.285132523146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45951.285132523146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45951.285132523146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45951.285132523146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45951.285132523146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45951.285132523146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45951.285132523146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45951.285132523146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45951.285132523146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45951.285132523146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45951.285132523146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45951.285132523146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45951.285132523146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45951.285132523146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45951.285132523146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45951.285132523146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45951.285132523146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45951.285132523146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45951.285132523146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45951.285132523146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45951.285132523146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45951.285132523146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45951.285132523146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45951.285132523146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45951.285132523146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45951.285132523146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45951.285132523146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45951.285132523146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45951.285132523146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45951.285132523146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45951.285132523146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45951.285132523146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45951.285132523146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45951.285132523146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45951.285132523146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45951.285132523146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45951.285132523146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45951.285132523146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45951.285132523146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45951.285132523146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45951.285132523146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45951.285132523146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45951.285132523146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45951.285132523146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45951.285132523146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45951.285132523146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45951.285132523146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45951.285132523146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45951.285132523146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45951.285132523146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45951.285132523146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45951.285132523146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45951.285132523146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45951.285132523146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45951.285132523146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45951.285132523146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45951.285132523146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45951.285132523146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45951.285132523146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45951.285132523146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45951.285132523146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45951.285132523146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45951.285132523146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45951.285132523146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45951.285132523146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45951.285132523146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45951.285132523146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45951.285132523146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45951.285132523146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45951.285132523146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45951.285132523146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45951.285132523146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45951.285132523146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45951.285132523146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45951.285132523146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45951.285132523146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45951.285132523146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45951.285132523146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45951.285132523146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45951.285132523146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45951.285132523146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45951.285132523146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45951.285132523146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45951.285132523146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45951.285132523146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45951.285132523146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45951.285132523146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45951.285132523146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45951.285132523146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45951.285132523146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45951.285132523146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45951.285132523146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45951.285132523146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45951.285132523146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45951.285132523146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45951.285132523146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45951.285132523146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45951.285132523146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45951.285132523146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45951.285132523146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45951.285132523146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45951.285132523146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45951.285132523146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45951.285132523146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45951.285132523146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45951.285132523146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45951.285132523146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45951.285132523146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45951.285132523146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45951.285132523146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45951.285132523146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45951.285132523146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45951.285132523146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45951.285132523146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45951.285132523146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45951.285132523146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45951.285132523146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45951.285132523146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45951.285132523146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45951.285132523146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45951.285132523146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45951.285132523146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45951.285132523146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45951.285132523146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45951.285132523146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45951.285132523146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45951.285132523146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45951.285132523146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45951.285132523146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45951.285132523146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45951.285132523146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45951.285132523146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45951.285132523146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45951.285132523146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45951.285132523146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45951.285132523146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45951.285132523146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45951.285132523146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45951.285132523146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45951.285132523146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45951.285132523146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45951.285132523146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45951.285132523146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45951.285132523146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45951.285132523146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45951.285132523146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45951.285132523146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45951.285132523146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45951.285132523146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45951.285132523146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45951.285132523146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45951.285132523146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45951.285132523146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45951.285132523146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45951.285132523146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45951.285132523146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45951.285132523146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45951.285132523146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45951.285132523146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45951.285132523146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45951.285132523146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45951.285132523146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45951.285132523146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45951.285132523146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45951.285132523146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45951.285132523146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45951.285132523146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45951.285132523146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45951.285132523146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45951.285132523146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45951.285132523146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45951.285132523146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45951.285132523146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45951.285132523146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45951.285132523146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45951.285132523146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45951.285132523146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45951.285132523146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45951.285132523146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45951.285132523146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45951.285132523146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45951.285132523146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45951.285132523146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45951.285132523146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45951.285132523146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45951.285132523146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45951.285132523146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45951.285132523146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45951.285132523146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45951.285132523146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45951.285132523146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45951.285132523146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45951.285132523146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45951.285132523146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45951.285132523146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45951.285132523146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45951.285132523146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45951.285132523146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45951.285132523146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45951.285132523146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45951.285132523146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45951.285132523146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45951.285132523146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45951.285132523146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45951.285132523146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45951.285132523146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45951.285132523146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45951.285132523146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45951.285132523146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45951.285132523146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45951.285132523146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45951.285132523146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45951.285132523146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45951.285132523146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45951.285132523146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45951.285132523146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45951.285132523146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45951.285132523146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45951.285132523146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45951.285132523146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45951.285132523146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45951.285132523146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45951.285132523146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45951.285132523146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45951.285132523146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45951.285132523146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45951.285132523146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45951.285132523146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45951.285132523146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45951.285132523146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45951.285132523146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45951.285132523146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45951.285132523146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45951.285132523146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45951.285132523146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45951.285132523146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45951.285132523146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45951.285132523146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45951.285132523146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45951.285132523146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45951.285132523146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45951.285132523146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45951.285132523146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45951.285132523146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45951.285132523146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45951.285132523146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45951.285132523146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45951.285132523146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45951.285132523146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45951.285132523146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45951.285132523146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45951.285132523146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45951.285132523146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45951.285132523146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45951.285132523146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45951.285132523146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45951.285132523146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45951.285132523146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45951.285132523146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45951.285132523146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45951.285132523146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45951.285132523146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45951.285132523146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45951.285132523146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45951.285132523146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45951.285132523146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45951.285132523146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45951.285132523146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45951.285132523146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45951.285132523146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45951.285132523146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45951.285132523146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45951.285132523146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45951.285132523146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45951.285132523146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45951.285132523146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45951.285132523146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45951.285132523146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45951.285132523146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45951.285132523146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45951.285132523146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45951.285132523146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45951.285132523146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45951.285132523146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45951.285132523146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45951.285132523146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45951.285132523146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45951.285132523146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45951.285132523146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45951.285132523146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45951.285132523146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45951.285132523146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45951.285132523146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45951.285132523146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45951.285132523146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45951.285132523146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45951.285132523146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45951.285132523146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45951.285132523146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45951.285132523146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45951.285132523146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45951.285132523146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45951.285132523146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45951.285132523146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45951.285132523146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45951.285132523146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45951.285132523146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45951.285132523146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45951.285132523146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45951.285132523146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45951.285132523146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45951.285132523146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45951.285132523146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45951.285132523146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45951.285132523146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45951.285132523146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45951.285132523146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45951.285132523146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45951.285132523146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45951.285132523146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45951.285132523146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45951.285132523146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45951.285132523146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45951.285132523146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45951.285132523146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45951.285132523146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45951.285132523146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45951.285132523146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45951.285132523146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45951.285132523146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45951.285132523146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45951.285132523146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45951.285132523146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45951.285132523146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45951.285132523146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45951.285132523146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45951.285132523146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45951.285132523146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45951.285132523146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45951.285132523146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45951.285132523146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45951.285132523146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45951.285132523146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45951.285132523146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45951.285132523146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45951.285132523146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45951.285132523146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45951.285132523146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45951.285132523146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45951.285132523146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45951.285132523146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45951.285132523146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45951.285132523146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45951.285132523146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45951.285132523146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45951.285132523146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45951.285132523146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45951.285132523146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45951.285132523146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45951.285132523146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45951.285132523146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45951.285132523146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45951.285132523146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45951.285132523146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45951.285132523146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45951.285132523146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45951.285132523146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45951.285132523146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45951.285132523146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45951.285132523146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45951.285132523146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45951.285132523146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45951.285132523146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45951.285132523146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45951.285132523146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45951.285132523146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45951.285132523146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45951.285132523146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45951.285132523146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45951.285132523146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45951.285132523146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45951.285132523146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45951.285132523146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45951.285132523146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45951.285132523146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45951.285132523146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45951.285132523146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45951.285132523146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45951.285132523146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45951.285132523146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45951.285132523146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45951.285132523146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45951.285132523146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45951.285132523146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45951.285132523146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45951.285132523146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45951.285132523146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45951.285132523146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45951.285132523146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45951.285132523146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45951.285132523146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45951.285132523146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45951.285132523146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45951.285132523146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45951.285132523146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45951.285132523146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45951.285132523146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45951.285132523146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45951.285132523146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45951.285132523146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45951.285132523146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45951.285132523146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45951.285132523146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45951.285132523146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45951.285132523146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45951.285132523146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45951.285132523146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45951.285132523146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45951.285132523146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45951.285132523146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45951.285132523146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45951.285132523146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45951.285132523146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45951.285132523146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45951.285132523146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45951.285132523146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45951.285132523146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45951.285132523146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45951.285132523146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45951.285132523146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45951.285132523146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45951.285132523146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45951.285132523146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45951.285132523146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45951.285132523146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45951.285132523146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45951.285132523146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45951.285132523146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45951.285132523146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45951.285132523146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45951.285132523146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45951.285132523146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45951.285132523146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45951.285132523146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45951.285132523146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45951.285132523146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45951.285132523146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45951.285132523146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45951.285132523146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45951.285132523146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45951.285132523146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45951.285132523146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45951.285132523146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45951.285132523146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45951.285132523146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45951.285132523146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45951.285132523146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45951.285132523146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45951.285132523146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45951.285132523146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45951.285132523146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45951.285132523146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45951.285132523146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45951.285132523146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45951.285132523146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45951.285132523146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45951.285132523146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45951.285132523146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45951.285132523146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45951.285132523146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45951.285132523146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45951.285132523146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45951.285132523146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45951.285132523146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45951.285132523146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45951.285132523146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45951.285132523146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45951.285132523146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45951.285132523146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45951.285132523146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45951.285132523146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45951.285132523146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45951.285132523146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45951.285132523146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45951.285132523146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45951.285132523146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45951.285132523146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45951.285132523146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45951.285132523146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45951.285132523146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45951.285132523146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45951.285132523146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45951.285132523146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45951.285132523146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45951.285132523146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45951.285132523146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45951.285132523146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45951.285132523146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45951.285132523146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45951.285132523146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45951.285132523146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45951.285132523146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45951.285132523146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45951.285132523146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45951.285132523146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45951.285132523146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45951.285132523146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45951.285132523146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45951.285132523146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45951.285132523146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45951.285132523146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45951.285132523146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45951.285132523146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45951.285132523146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45951.285132523146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45951.285132523146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45951.285132523146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45951.285132523146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45951.285132523146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45951.285132523146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45951.285132523146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45951.285132523146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45951.285132523146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45951.285132523146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45951.285132523146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45951.285132523146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45951.285132523146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45951.285132523146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45951.285132523146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45951.285132523146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45951.285132523146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45951.285132523146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45951.285132523146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45951.285132523146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45951.285132523146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45951.285132523146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45951.285132523146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45951.285132523146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45951.285132523146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45951.285132523146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45951.285132523146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45951.285132523146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45951.285132523146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45951.285132523146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45951.285132523146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45951.285132523146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45951.285132523146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45951.285132523146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45951.285132523146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45951.285132523146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45951.285132523146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45951.285132523146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45951.285132523146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45951.285132523146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45951.285132523146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45951.285132523146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45951.285132523146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45951.285132523146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45951.285132523146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45951.285132523146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45951.285132523146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45951.285132523146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45951.285132523146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45951.285132523146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45951.285132523146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45951.285132523146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45951.285132523146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45951.285132523146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45951.285132523146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45951.285132523146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45951.285132523146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45951.285132523146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45951.285132523146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45951.285132523146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45951.285132523146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45951.285132523146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45951.285132523146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45951.285132523146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45951.285132523146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45951.285132523146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45951.285132523146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45951.285132523146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45951.285132523146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45951.285132523146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45951.285132523146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45951.285132523146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45951.285132523146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45951.285132523146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45951.285132523146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45951.285132523146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45951.285132523146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45951.285132523146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45951.285132523146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45951.285132523146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45951.285132523146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45951.285132523146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45951.285132523146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45951.285132523146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45951.285132523146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45951.285132523146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45951.285132523146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45951.285132523146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45951.285132523146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45951.285132523146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45951.285132523146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45951.285132523146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45951.285132523146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45951.285132523146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45951.285132523146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45951.285132523146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45951.285132523146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45951.285132523146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45951.285132523146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45951.285132523146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45951.285132523146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45951.285132523146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45951.285132523146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45951.285132523146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45951.285132523146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45951.285132523146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45951.285132523146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45951.285132523146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45951.285132523146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45951.285132523146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45951.285132523146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45951.285132523146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45951.285132523146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45951.285132523146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45951.285132523146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45951.285132523146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45951.285132523146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45951.285132523146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45951.285132523146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45951.285132523146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45951.285132523146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45951.285132523146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45951.285132523146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45951.285132523146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45951.285132523146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45951.285132523146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45951.285132523146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45951.285132523146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45951.285132523146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45951.285132523146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45951.285132523146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45951.285132523146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45951.285132523146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45951.285132523146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45951.285132523146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45951.285132523146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45951.285132523146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45951.285132523146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45951.285132523146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45951.285132523146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45951.285132523146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45951.285132523146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45951.285132523146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45951.285132523146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45951.285132523146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45951.285132523146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45951.285132523146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45951.285132523146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45951.285132523146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45951.285132523146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45951.285132523146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45951.285132523146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45951.285132523146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45951.285132523146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45951.285132523146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45951.285132523146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45951.285132523146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45951.285132523146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45951.285132523146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45951.285132523146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45951.285132523146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45951.285132523146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45951.285132523146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45951.285132523146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45951.285132523146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45951.285132523146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45951.285132523146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45951.285132523146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45951.285132523146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45951.285132523146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45951.285132523146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45951.285132523146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45951.285132523146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45951.285132523146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45951.285132523146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45951.285132523146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45951.285132523146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45951.285132523146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45951.285132523146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45951.285132523146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45951.285132523146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45951.285132523146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45951.285132523146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45951.285132523146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45951.285132523146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45951.285132523146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45951.285132523146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45951.285132523146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45951.285132523146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45951.285132523146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45951.285132523146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45951.285132523146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45951.285132523146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45951.285132523146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45951.285132523146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45951.285132523146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45951.285132523146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45951.285132523146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45951.285132523146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45951.285132523146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45951.285132523146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45951.285132523146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45951.285132523146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45951.285132523146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45951.285132523146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45951.285132523146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45951.285132523146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45951.285132523146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45951.285132523146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45951.285132523146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45951.285132523146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45951.285132523146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45951.285132523146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45951.285132523146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45951.285132523146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45951.285132523146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45951.285132523146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45951.285132523146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45951.285132523146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45951.285132523146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45951.285132523146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45951.285132523146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45951.285132523146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45951.285132523146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45951.285132523146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45951.285132523146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45951.285132523146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45951.285132523146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45951.285132523146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45951.285132523146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45951.285132523146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45951.285132523146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45951.285132523146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45951.285132523146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45951.285132523146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45951.285132523146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45951.285132523146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45951.285132523146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45951.285132523146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45951.285132523146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45951.285132523146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45951.285132523146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45951.285132523146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45951.285132523146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45951.285132523146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45951.285132523146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45951.285132523146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45951.285132523146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45951.285132523146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45951.285132523146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45951.285132523146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45951.285132523146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45951.285132523146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45951.285132523146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45951.285132523146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45951.285132523146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45951.285132523146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45951.285132523146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45951.285132523146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45951.285132523146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45951.285132523146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45951.285132523146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45951.285132523146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45951.285132523146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45951.285132523146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45951.285132523146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45951.285132523146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45951.285132523146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45951.285132523146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45951.285132523146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45951.285132523146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45951.285132523146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45951.285132523146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45951.285132523146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45951.285132523146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45951.285132523146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45951.285132523146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45951.285132523146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45951.285132523146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45951.285132523146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45951.285132523146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45951.285132523146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45951.285132523146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45951.285132523146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45951.285132523146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45951.285132523146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45951.285132523146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45951.285132523146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45951.285132523146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45951.285132523146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45951.285132523146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45951.285132523146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45951.285132523146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45951.285132523146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45951.285132523146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45951.285132523146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45951.285132523146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45951.285132523146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45951.285132523146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45951.285132523146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45951.285132523146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45951.285132523146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45951.285132523146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45951.285132523146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45951.285132523146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45951.285132523146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45951.285132523146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45951.285132523146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45951.285132523146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45951.285132523146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45951.285132523146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45951.285132523146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45951.285132523146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45951.285132523146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45951.285132523146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45951.285132523146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45951.285132523146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45951.285132523146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45951.285132523146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45951.285132523146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45951.285132523146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45951.285132523146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45951.285132523146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45951.285132523146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45951.285132523146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45951.285132523146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45951.285132523146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45951.285132523146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45951.285132523146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45951.285132523146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45951.285132523146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45951.285132523146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45951.285132523146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45951.285132523146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45951.285132523146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45951.285132523146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45951.285132523146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45951.285132523146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45951.285132523146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45951.285132523146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45951.285132523146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45951.285132523146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45951.285132523146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45951.285132523146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45951.285132523146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45951.285132523146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45951.285132523146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45951.285132523146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45951.285132523146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45951.285132523146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45951.285132523146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45951.285132523146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45951.285132523146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45951.285132523146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45951.285132523146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45951.285132523146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45951.285132523146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45951.285132523146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45951.285132523146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45951.285132523146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45951.285132523146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45951.285132523146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45951.285132523146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45951.285132523146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45951.285132523146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45951.285132523146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45951.285132523146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45951.285132523146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45951.285132523146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45951.285132523146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45951.285132523146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45951.285132523146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45951.285132523146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45951.285132523146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45951.285132523146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45951.285132523146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45951.285132523146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45951.285132523146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45951.285132523146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45951.285132523146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45951.285132523146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45951.285132523146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45951.285132523146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45951.285132523146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45951.285132523146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45951.285132523146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45951.285132523146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45951.285132523146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45951.285132523146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45951.285132523146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45951.285132523146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45951.285132523146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45951.285132523146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45951.285132523146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45951.285132523146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45951.285132523146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45951.285132523146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45951.285132523146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45951.285132523146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45951.285132523146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45951.285132523146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45951.285132523146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45951.285132523146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45951.285132523146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45951.285132523146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45951.285132523146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45951.285132523146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45951.285132523146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45951.285132523146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45951.285132523146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45951.285132523146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45951.285132523146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45951.285132523146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45951.285132523146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45951.285132523146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45951.285132523146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45951.285132523146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45951.285132523146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45951.285132523146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45951.285132523146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45951.285132523146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45951.285132523146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45951.285132523146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45951.285132523146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45951.285132523146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45951.285132523146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45951.285132523146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45951.285132523146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45951.285132523146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45951.285132523146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45951.285132523146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45951.285132523146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45951.285132523146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45951.285132523146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45951.285132523146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45951.285132523146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45951.285132523146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45951.285132523146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45951.285132523146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45951.285132523146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45951.285132523146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45951.285132523146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45951.285132523146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45951.285132523146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45951.285132523146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45951.285132523146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45951.285132523146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45951.285132523146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45951.285132523146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45951.285132523146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45951.285132523146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45951.285132523146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45951.285132523146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45951.285132523146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45951.285132523146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45951.285132523146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45951.285132523146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45951.285132523146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45951.285132523146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45951.285132523146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45951.285132523146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45951.285132523146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45951.285132523146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45951.285132523146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45951.285132523146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45951.285132523146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45951.285132523146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45951.285132523146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45951.285132523146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45951.285132523146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45951.285132523146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45951.285132523146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45951.285132523146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45951.285132523146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45951.285132523146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45951.285132523146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45951.285132523146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45951.285132523146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45951.285132523146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45951.285132523146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45951.285132523146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45951.285132523146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45951.285132523146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45951.285132523146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45951.285132523146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45951.285132523146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45951.285132523146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45951.285132523146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45951.285132523146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45951.285132523146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45951.285132523146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45951.285132523146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45951.285132523146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45951.285132523146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45951.285132523146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45951.285132523146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45951.285132523146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45951.285132523146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45951.285132523146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45951.285132523146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45951.285132523146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45951.285132523146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45951.285132523146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45951.285132523146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45951.285132523146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45951.285132523146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45951.285132523146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45951.285132523146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45951.285132523146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45951.285132523146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45951.285132523146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45951.285132523146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45951.285132523146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45951.285132523146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45951.285132523146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45951.285132523146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45951.285132523146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45951.285132523146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45951.285132523146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45951.285132523146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45951.285132523146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45951.285132523146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45951.285132523146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45951.285132523146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45951.285132523146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45951.285132523146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45951.285132523146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45951.285132523146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45951.285132523146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45951.285132523146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45951.285132523146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45951.285132523146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45951.285132523146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45951.285132523146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45951.285132523146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45951.285132523146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45951.285132523146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45951.285132523146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45951.285132523146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45951.285132523146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45951.285132523146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45951.285132523146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45951.285132523146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45951.285132523146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45951.285132523146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45951.285132523146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45951.285132523146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45951.285132523146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45951.285132523146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45951.285132523146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45951.285132523146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45951.285132523146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45951.285132523146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45951.285132523146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45951.285132523146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45951.285132523146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45951.285132523146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45951.285132523146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45951.285132523146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45951.285132523146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45951.285132523146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45951.285132523146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45951.285132523146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45951.285132523146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45951.285132523146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45951.285132523146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45951.285132523146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45951.285132523146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45951.285132523146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45951.285132523146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45951.285132523146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45951.285132523146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45951.285132523146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45951.285132523146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45951.285132523146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45951.285132523146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45951.285132523146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45951.285132523146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45951.285132523146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45951.285132523146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45951.285132523146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45951.285132523146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45951.285132523146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45951.285132523146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45951.285132523146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45951.285132523146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45951.285132523146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45951.285132523146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45951.285132523146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45951.285132523146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45951.285132523146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45951.285132523146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45951.285132523146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45951.285132523146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45951.285132523146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45951.285132523146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45951.285132523146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45951.285132523146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45951.285132523146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45951.285132523146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45951.285132523146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45951.285132523146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45951.285132523146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45951.285132523146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45951.285132523146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45951.285132523146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45951.285132523146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45951.285132523146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45951.285132523146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45951.285132523146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45951.285132523146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45951.285132523146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45951.285132523146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45951.285132523146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45951.285132523146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45951.285132523146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45951.285132523146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45951.285132523146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45951.285132523146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45951.285132523146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45951.285132523146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45951.285132523146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45951.285132523146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45951.285132523146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45951.285132523146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45951.285132523146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45951.285132523146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45951.285132523146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45951.285132523146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45951.285132523146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45951.285132523146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45951.285132523146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45951.285132523146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45951.285132523146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45951.285132523146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45951.285132523146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45951.285132523146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45951.285132523146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45951.285132523146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45951.285132523146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45951.285132523146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45951.285132523146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45951.285132523146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45951.285132523146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45951.285132523146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45951.285132523146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45951.285132523146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45951.285132523146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45951.285132523146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45951.285132523146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45951.285132523146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45951.285132523146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45951.285132523146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45951.285132523146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45951.285132523146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45951.285132523146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45951.285132523146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45951.285132523146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45951.285132523146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45951.285132523146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45951.285132523146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45951.285132523146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45951.285132523146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45951.285132523146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45951.285132523146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45951.285132523146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45951.285132523146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45951.285132523146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45951.285132523146</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247.80441493054968</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0.22102372685185401</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45951.285132523146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45951.285132523146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45951.285132523146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45951.285132523146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45951.285132523146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45951.285132523146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45951.285132523146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45951.285132523146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45951.285132523146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45951.285132523146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45951.285132523146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45951.285132523146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45951.285132523146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45951.285132523146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45951.285132523146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45951.285132523146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45951.285132523146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45951.285132523146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45951.285132523146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45951.285132523146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45951.285132523146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45951.285132523146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45951.285132523146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45951.285132523146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45951.285132523146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45951.285132523146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45951.285132523146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45951.285132523146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45951.285132523146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45951.285132523146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45951.285132523146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45951.285132523146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45951.285132523146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45951.285132523146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45951.285132523146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45951.285132523146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45951.285132523146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45951.285132523146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45951.285132523146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45951.285132523146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45951.285132523146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45951.285132523146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45951.285132523146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45951.285132523146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45951.285132523146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45951.285132523146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45951.285132523146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45951.285132523146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45951.285132523146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45951.285132523146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45951.285132523146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45951.285132523146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45951.285132523146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45951.285132523146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45951.285132523146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45951.285132523146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45951.285132523146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45951.285132523146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45951.285132523146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45951.285132523146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45951.285132523146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45951.285132523146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45951.285132523146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45951.285132523146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45951.285132523146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45951.285132523146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45951.285132523146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45951.285132523146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45951.285132523146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45951.285132523146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45951.285132523146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45951.285132523146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45951.285132523146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45951.285132523146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45951.285132523146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45951.285132523146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45951.285132523146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45951.285132523146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45951.285132523146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45951.285132523146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45951.285132523146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45951.285132523146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45951.285132523146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45951.285132523146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45951.285132523146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45951.285132523146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45951.285132523146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45951.285132523146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45951.285132523146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45951.285132523146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45951.285132523146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45951.285132523146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45951.285132523146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45951.285132523146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45951.285132523146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45951.285132523146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45951.285132523146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45951.285132523146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45951.285132523146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45951.285132523146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45951.285132523146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45951.285132523146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45951.285132523146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45951.285132523146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45951.285132523146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45951.285132523146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45951.285132523146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45951.285132523146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45951.285132523146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45951.285132523146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45951.285132523146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45951.285132523146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45951.285132523146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45951.285132523146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45951.285132523146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45951.285132523146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45951.285132523146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45951.285132523146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45951.285132523146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45951.285132523146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45951.285132523146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45951.285132523146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45951.285132523146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45951.285132523146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45951.285132523146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45951.285132523146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45951.285132523146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45951.285132523146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45951.285132523146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45951.285132523146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45951.285132523146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45951.285132523146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45951.285132523146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45951.285132523146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45951.285132523146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45951.285132523146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45951.285132523146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45951.285132523146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45951.285132523146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45951.285132523146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45951.285132523146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45951.285132523146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45951.285132523146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45951.285132523146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45951.285132523146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45951.285132523146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45951.285132523146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45951.285132523146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45951.285132523146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45951.285132523146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45951.285132523146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45951.285132523146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45951.285132523146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45951.285132523146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45951.285132523146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45951.285132523146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45951.285132523146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45951.285132523146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45951.285132523146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45951.285132523146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45951.285132523146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45951.285132523146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45951.285132523146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45951.285132523146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45951.285132523146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45951.285132523146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45951.285132523146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45951.285132523146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45951.285132523146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45951.285132523146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45951.285132523146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45951.285132523146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45951.285132523146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45951.285132523146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45951.285132523146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45951.285132523146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45951.285132523146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45951.285132523146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45951.285132523146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45951.285132523146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45951.285132523146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45951.285132523146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45951.285132523146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45951.285132523146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45951.285132523146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45951.285132523146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45951.285132523146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45951.285132523146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45951.285132523146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45951.285132523146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45951.285132523146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45951.285132523146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45951.285132523146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45951.285132523146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45951.285132523146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45951.285132523146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45951.285132523146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45951.285132523146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45951.285132523146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45951.285132523146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45951.285132523146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45951.285132523146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45951.285132523146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45951.285132523146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45951.285132523146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45951.285132523146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45951.285132523146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45951.285132523146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45951.285132523146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45951.285132523146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45951.285132523146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45951.285132523146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45951.285132523146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45951.285132523146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45951.285132523146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45951.285132523146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45951.285132523146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45951.285132523146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45951.285132523146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45951.285132523146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45951.285132523146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45951.285132523146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45951.285132523146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45951.285132523146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45951.285132523146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45951.285132523146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45951.285132523146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45951.285132523146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45951.285132523146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45951.285132523146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45951.285132523146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45951.285132523146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45951.285132523146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45951.285132523146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45951.285132523146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45951.285132523146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45951.285132523146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45951.285132523146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45951.285132523146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45951.285132523146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45951.285132523146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45951.285132523146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45951.285132523146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45951.285132523146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45951.285132523146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45951.285132523146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45951.285132523146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45951.285132523146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45951.285132523146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45951.285132523146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45951.285132523146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45951.285132523146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45951.285132523146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45951.285132523146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45951.285132523146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45951.285132523146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45951.285132523146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45951.285132523146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45951.285132523146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45951.285132523146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45951.285132523146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45951.285132523146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45951.285132523146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45951.285132523146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45951.285132523146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45951.285132523146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45951.285132523146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45951.285132523146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45951.285132523146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45951.285132523146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45951.285132523146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45951.285132523146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45951.285132523146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45951.285132523146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45951.285132523146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45951.285132523146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45951.285132523146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45951.285132523146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45951.285132523146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45951.285132523146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45951.285132523146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45951.285132523146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45951.285132523146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45951.285132523146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45951.285132523146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45951.285132523146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45951.285132523146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45951.285132523146</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45951.285132523146</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8" sqref="K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59.453072337957565</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39085</v>
      </c>
      <c r="F3" s="38">
        <v>45926.188877314817</v>
      </c>
      <c r="G3" s="146">
        <f t="shared" ref="G3" ca="1" si="0">IFERROR(NOW()-F3,"")</f>
        <v>25.096255208329239</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6.5135584490708425</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39085</v>
      </c>
      <c r="F5" s="160">
        <v>45948.661111111112</v>
      </c>
      <c r="G5" s="161">
        <f ca="1">IFERROR(NOW()-F5,"")</f>
        <v>2.6240214120334713</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0.17101215277216397</v>
      </c>
      <c r="H6" s="160">
        <v>45951.053449074076</v>
      </c>
      <c r="I6" s="159" t="str">
        <f>IFERROR(VLOOKUP(D6,DB!A:F,6,0),"")</f>
        <v>SCECO</v>
      </c>
      <c r="J6" s="159" t="str">
        <f>IFERROR(VLOOKUP(D6,DB!A:G,7,0),"")</f>
        <v>Weak</v>
      </c>
      <c r="K6" s="159" t="s">
        <v>39107</v>
      </c>
      <c r="L6" s="159" t="str">
        <f>IFERROR(VLOOKUP(D6,DB!A:I,9,0),"")</f>
        <v>Latis</v>
      </c>
    </row>
    <row r="7" spans="1:13" ht="15">
      <c r="A7" s="159" t="s">
        <v>39108</v>
      </c>
      <c r="B7" s="159" t="str">
        <f>IFERROR(VLOOKUP(D7,DB!A:K,11,0),"")</f>
        <v>R5</v>
      </c>
      <c r="C7" s="159">
        <v>1</v>
      </c>
      <c r="D7" s="159" t="s">
        <v>31333</v>
      </c>
      <c r="E7" s="159" t="s">
        <v>38998</v>
      </c>
      <c r="F7" s="160">
        <v>45951.246782407405</v>
      </c>
      <c r="G7" s="161">
        <f ca="1">IFERROR(NOW()-F7,"")</f>
        <v>3.8350115741195623E-2</v>
      </c>
      <c r="H7" s="160">
        <v>45951.240682870368</v>
      </c>
      <c r="I7" s="159" t="str">
        <f>IFERROR(VLOOKUP(D7,DB!A:F,6,0),"")</f>
        <v>SCECO</v>
      </c>
      <c r="J7" s="159" t="str">
        <f>IFERROR(VLOOKUP(D7,DB!A:G,7,0),"")</f>
        <v>No BB Shifted</v>
      </c>
      <c r="K7" s="159" t="s">
        <v>39109</v>
      </c>
      <c r="L7" s="159" t="str">
        <f>IFERROR(VLOOKUP(D7,DB!A:I,9,0),"")</f>
        <v>Latis</v>
      </c>
    </row>
    <row r="8" spans="1:13" ht="15">
      <c r="A8" s="159"/>
      <c r="B8" s="159" t="str">
        <f>IFERROR(VLOOKUP(D8,DB!A:K,11,0),"")</f>
        <v/>
      </c>
      <c r="C8" s="159"/>
      <c r="D8" s="159"/>
      <c r="E8" s="159"/>
      <c r="F8" s="160"/>
      <c r="G8" s="161">
        <f ca="1">IFERROR(NOW()-F8,"")</f>
        <v>45951.285132523146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45951.285132523146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45951.285132523146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45951.285132523146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45951.285132523146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45951.285132523146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45951.285132523146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45951.285132523146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45951.285132523146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45951.285132523146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45951.285132523146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45951.285132523146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45951.285132523146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45951.285132523146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45951.285132523146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45951.285132523146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45951.285132523146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45951.285132523146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45951.285132523146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45951.285132523146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45951.285132523146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45951.285132523146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45951.285132523146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45951.285132523146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45951.285132523146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45951.285132523146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45951.285132523146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45951.285132523146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45951.285132523146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45951.285132523146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45951.285132523146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45951.285132523146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45951.285132523146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45951.285132523146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45951.285132523146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45951.285132523146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45951.285132523146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45951.285132523146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45951.285132523146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45951.285132523146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45951.285132523146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45951.285132523146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45951.285132523146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45951.285132523146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45951.285132523146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45951.285132523146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45951.285132523146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45951.285132523146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45951.285132523146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45951.285132523146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45951.285132523146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45951.285132523146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45951.285132523146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45951.285132523146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45951.285132523146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45951.285132523146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45951.285132523146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45951.285132523146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45951.285132523146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45951.285132523146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45951.285132523146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45951.285132523146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45951.285132523146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45951.285132523146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45951.285132523146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45951.285132523146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45951.285132523146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45951.285132523146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45951.285132523146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45951.285132523146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45951.285132523146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45951.285132523146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45951.285132523146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45951.285132523146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45951.285132523146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45951.285132523146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45951.285132523146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45951.285132523146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45951.285132523146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45951.285132523146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45951.285132523146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45951.285132523146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45951.285132523146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45951.285132523146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45951.285132523146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45951.285132523146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45951.285132523146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45951.285132523146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45951.285132523146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45951.285132523146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45951.285132523146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45951.285132523146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45951.285132523146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45951.285132523146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45951.285132523146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45951.285132523146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45951.285132523146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45951.285132523146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45951.285132523146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45951.285132523146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45951.285132523146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45951.285132523146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45951.285132523146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45951.285132523146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45951.285132523146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45951.285132523146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45951.285132523146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45951.285132523146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45951.285132523146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45951.285132523146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45951.285132523146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45951.285132523146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45951.285132523146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45951.285132523146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45951.285132523146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45951.285132523146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45951.285132523146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45951.285132523146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45951.285132523146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45951.285132523146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45951.285132523146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45951.285132523146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45951.285132523146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45951.285132523146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45951.285132523146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45951.285132523146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45951.285132523146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45951.285132523146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45951.285132523146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45951.285132523146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45951.285132523146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45951.285132523146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45951.285132523146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45951.285132523146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45951.285132523146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45951.285132523146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45951.285132523146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45951.285132523146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45951.285132523146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45951.285132523146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45951.285132523146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45951.285132523146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45951.285132523146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45951.285132523146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45951.285132523146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45951.285132523146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45951.285132523146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45951.285132523146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45951.285132523146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45951.285132523146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45951.285132523146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45951.285132523146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45951.285132523146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45951.285132523146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45951.285132523146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45951.285132523146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45951.285132523146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45951.285132523146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45951.285132523146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45951.285132523146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45951.285132523146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45951.285132523146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45951.285132523146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45951.285132523146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45951.285132523146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45951.285132523146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45951.285132523146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45951.285132523146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45951.285132523146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45951.285132523146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45951.285132523146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45951.285132523146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45951.285132523146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45951.285132523146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45951.285132523146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45951.285132523146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45951.285132523146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45951.285132523146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45951.285132523146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45951.285132523146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45951.285132523146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45951.285132523146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45951.285132523146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45951.285132523146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45951.285132523146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45951.285132523146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45951.285132523146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45951.285132523146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45951.285132523146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45951.285132523146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45951.285132523146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45951.285132523146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45951.285132523146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45951.285132523146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45951.285132523146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45951.285132523146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45951.285132523146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45951.285132523146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45951.285132523146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45951.285132523146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45951.285132523146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45951.285132523146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45951.285132523146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45951.285132523146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45951.285132523146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45951.285132523146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45951.285132523146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45951.285132523146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45951.285132523146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45951.285132523146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45951.285132523146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45951.285132523146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45951.285132523146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45951.285132523146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45951.285132523146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45951.285132523146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45951.285132523146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45951.285132523146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45951.285132523146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45951.285132523146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45951.285132523146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45951.285132523146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45951.285132523146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45951.285132523146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45951.285132523146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45951.285132523146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45951.285132523146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45951.285132523146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45951.285132523146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45951.285132523146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45951.285132523146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45951.285132523146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45951.285132523146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45951.285132523146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45951.285132523146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45951.285132523146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45951.285132523146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45951.285132523146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45951.285132523146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45951.285132523146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45951.285132523146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45951.285132523146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45951.285132523146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45951.285132523146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45951.285132523146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45951.285132523146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45951.285132523146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45951.285132523146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45951.285132523146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45951.285132523146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45951.285132523146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45951.285132523146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45951.285132523146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45951.285132523146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45951.285132523146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45951.285132523146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45951.285132523146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45951.285132523146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45951.285132523146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45951.285132523146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45951.285132523146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45951.285132523146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45951.285132523146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45951.285132523146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45951.285132523146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45951.285132523146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45951.285132523146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45951.285132523146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45951.285132523146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45951.285132523146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45951.285132523146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45951.285132523146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45951.285132523146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45951.285132523146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45951.285132523146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45951.285132523146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45951.285132523146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45951.285132523146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45951.285132523146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45951.285132523146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45951.285132523146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45951.285132523146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45951.285132523146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45951.285132523146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45951.285132523146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45951.285132523146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45951.285132523146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45951.285132523146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45951.285132523146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45951.285132523146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45951.285132523146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45951.285132523146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45951.285132523146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45951.285132523146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45951.285132523146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45951.285132523146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45951.285132523146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45951.285132523146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45951.285132523146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45951.285132523146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45951.285132523146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45951.285132523146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45951.285132523146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45951.285132523146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45951.285132523146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45951.285132523146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45951.285132523146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45951.285132523146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45951.285132523146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45951.285132523146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45951.285132523146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45951.285132523146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45951.285132523146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45951.285132523146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45951.285132523146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45951.285132523146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45951.285132523146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45951.285132523146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45951.285132523146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45951.285132523146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45951.285132523146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45951.285132523146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45951.285132523146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45951.285132523146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45951.285132523146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45951.285132523146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45951.285132523146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45951.285132523146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45951.285132523146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45951.285132523146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45951.285132523146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45951.285132523146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45951.285132523146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45951.285132523146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45951.285132523146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45951.285132523146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45951.285132523146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45951.285132523146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45951.285132523146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45951.285132523146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45951.285132523146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45951.285132523146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45951.285132523146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45951.285132523146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45951.285132523146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45951.285132523146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45951.285132523146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45951.285132523146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45951.285132523146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45951.285132523146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45951.285132523146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45951.285132523146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45951.285132523146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45951.285132523146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45951.285132523146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45951.285132523146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45951.285132523146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45951.285132523146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45951.285132523146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45951.285132523146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45951.285132523146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45951.285132523146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45951.285132523146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45951.285132523146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45951.285132523146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45951.285132523146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45951.285132523146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45951.285132523146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45951.285132523146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45951.285132523146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45951.285132523146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45951.285132523146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45951.285132523146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45951.285132523146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45951.285132523146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45951.285132523146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45951.285132523146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45951.285132523146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45951.285132523146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45951.285132523146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45951.285132523146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45951.285132523146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45951.285132523146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45951.285132523146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45951.285132523146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45951.285132523146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45951.285132523146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45951.285132523146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45951.285132523146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45951.285132523146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45951.285132523146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45951.285132523146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45951.285132523146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45951.285132523146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45951.285132523146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45951.285132523146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45951.285132523146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45951.285132523146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45951.285132523146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45951.285132523146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45951.285132523146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45951.285132523146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45951.285132523146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45951.285132523146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45951.285132523146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45951.285132523146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45951.285132523146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45951.285132523146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45951.285132523146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45951.285132523146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45951.285132523146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45951.285132523146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45951.285132523146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45951.285132523146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45951.285132523146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45951.285132523146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45951.285132523146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45951.285132523146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45951.285132523146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45951.285132523146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45951.285132523146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45951.285132523146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45951.285132523146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45951.285132523146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45951.285132523146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45951.285132523146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45951.285132523146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45951.285132523146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45951.285132523146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45951.285132523146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45951.285132523146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45951.285132523146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45951.285132523146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45951.285132523146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45951.285132523146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45951.285132523146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45951.285132523146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45951.285132523146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45951.285132523146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45951.285132523146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45951.285132523146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45951.285132523146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45951.285132523146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45951.285132523146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45951.285132523146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45951.285132523146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45951.285132523146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45951.285132523146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45951.285132523146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45951.285132523146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45951.285132523146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45951.285132523146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45951.285132523146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45951.285132523146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45951.285132523146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45951.285132523146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45951.285132523146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45951.285132523146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45951.285132523146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45951.285132523146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45951.285132523146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45951.285132523146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45951.285132523146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45951.285132523146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45951.285132523146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45951.285132523146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45951.285132523146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45951.285132523146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45951.285132523146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45951.285132523146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45951.285132523146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45951.285132523146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45951.285132523146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45951.285132523146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45951.285132523146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45951.285132523146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45951.285132523146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45951.285132523146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45951.285132523146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45951.285132523146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45951.285132523146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45951.285132523146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45951.285132523146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45951.285132523146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45951.285132523146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45951.285132523146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45951.285132523146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45951.285132523146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45951.285132523146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45951.285132523146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45951.285132523146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45951.285132523146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45951.285132523146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45951.285132523146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45951.285132523146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45951.285132523146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45951.285132523146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45951.285132523146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45951.285132523146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45951.285132523146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45951.285132523146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45951.285132523146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45951.285132523146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45951.285132523146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45951.285132523146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45951.285132523146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45951.285132523146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45951.285132523146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45951.285132523146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45951.285132523146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45951.285132523146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45951.285132523146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45951.285132523146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45951.285132523146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45951.285132523146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45951.285132523146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45951.285132523146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45951.285132523146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45951.285132523146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45951.285132523146</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3</v>
      </c>
      <c r="D2" s="105" t="s">
        <v>38962</v>
      </c>
      <c r="E2" s="108" t="s">
        <v>38998</v>
      </c>
      <c r="F2" s="109">
        <v>45951.254120370373</v>
      </c>
      <c r="G2" s="78">
        <f ca="1">IFERROR(NOW()-F2,"-")</f>
        <v>3.1012152772746049E-2</v>
      </c>
      <c r="H2" s="109">
        <v>45951.25408564815</v>
      </c>
      <c r="I2" s="105" t="str">
        <f>IFERROR(VLOOKUP(D2,DB!A:F,6,0),"")</f>
        <v>SCECO+STB</v>
      </c>
      <c r="J2" s="104" t="str">
        <f>IFERROR(VLOOKUP(D2,DB!A:G,7,0),"")</f>
        <v>Vandalized</v>
      </c>
      <c r="K2" s="110" t="s">
        <v>39111</v>
      </c>
      <c r="L2" s="111" t="str">
        <f>IFERROR(VLOOKUP(D2,DB!A:I,9,0),"")</f>
        <v>Latis</v>
      </c>
    </row>
    <row r="3" spans="1:16383" ht="31.5" customHeight="1">
      <c r="A3" s="106"/>
      <c r="B3" s="105" t="str">
        <f>IFERROR(VLOOKUP(D3,DB!A:K,11,0),"")</f>
        <v/>
      </c>
      <c r="C3" s="107"/>
      <c r="D3" s="105"/>
      <c r="E3" s="108"/>
      <c r="F3" s="109"/>
      <c r="G3" s="78">
        <f ca="1">IFERROR(NOW()-F3,"-")</f>
        <v>45951.285132523146</v>
      </c>
      <c r="H3" s="109"/>
      <c r="I3" s="105" t="str">
        <f>IFERROR(VLOOKUP(D3,DB!A:F,6,0),"")</f>
        <v/>
      </c>
      <c r="J3" s="104" t="str">
        <f>IFERROR(VLOOKUP(D3,DB!A:G,7,0),"")</f>
        <v/>
      </c>
      <c r="K3" s="110" t="s">
        <v>39112</v>
      </c>
      <c r="L3" s="111" t="str">
        <f>IFERROR(VLOOKUP(D3,DB!A:I,9,0),"")</f>
        <v/>
      </c>
    </row>
    <row r="4" spans="1:16383" ht="31.5" customHeight="1">
      <c r="A4" s="106"/>
      <c r="B4" s="105" t="str">
        <f>IFERROR(VLOOKUP(D4,DB!A:K,11,0),"")</f>
        <v/>
      </c>
      <c r="C4" s="107"/>
      <c r="D4" s="105"/>
      <c r="E4" s="108"/>
      <c r="F4" s="109"/>
      <c r="G4" s="78">
        <f ca="1">IFERROR(NOW()-F4,"-")</f>
        <v>45951.285132523146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45951.285132523146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45951.285132523146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45951.285132523146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45951.285132523146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45951.285132523146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45951.285132523146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45951.285132523146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45951.285132523146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45951.285132523146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45951.285132523146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45951.285132523146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45951.285132523146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45951.285132523146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45951.285132523146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45951.285132523146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45951.285132523146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45951.285132523146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45951.285132523146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45951.285132523146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45951.285132523146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45951.285132523146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45951.285132523146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45951.285132523146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45951.285132523146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45951.285132523146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45951.285132523146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45951.285132523146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45951.285132523146</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